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autoCompressPictures="0" defaultThemeVersion="124226"/>
  <bookViews>
    <workbookView xWindow="-105" yWindow="-105" windowWidth="23250" windowHeight="12570"/>
  </bookViews>
  <sheets>
    <sheet name="packing list" sheetId="8" r:id="rId1"/>
  </sheets>
  <definedNames>
    <definedName name="_xlnm.Print_Area" localSheetId="0">'packing list'!$A$1:$L$93</definedName>
    <definedName name="_xlnm.Print_Titles" localSheetId="0">'packing list'!$3:$3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71" i="8" l="1"/>
  <c r="L54" i="8"/>
  <c r="L53" i="8"/>
  <c r="L52" i="8"/>
  <c r="L51" i="8"/>
  <c r="L47" i="8"/>
  <c r="L16" i="8"/>
  <c r="L78" i="8"/>
  <c r="L79" i="8"/>
  <c r="L45" i="8"/>
  <c r="L4" i="8"/>
  <c r="L83" i="8"/>
  <c r="J89" i="8"/>
  <c r="J85" i="8"/>
  <c r="J40" i="8"/>
  <c r="J67" i="8"/>
  <c r="J55" i="8"/>
  <c r="L5" i="8"/>
  <c r="L66" i="8"/>
  <c r="L65" i="8"/>
  <c r="L64" i="8"/>
  <c r="L63" i="8"/>
  <c r="L62" i="8"/>
  <c r="L61" i="8"/>
  <c r="L60" i="8"/>
  <c r="L59" i="8"/>
  <c r="L58" i="8"/>
  <c r="L50" i="8"/>
  <c r="L49" i="8"/>
  <c r="L48" i="8"/>
  <c r="L46" i="8"/>
  <c r="L44" i="8"/>
  <c r="L35" i="8"/>
  <c r="L34" i="8"/>
  <c r="L33" i="8"/>
  <c r="L32" i="8"/>
  <c r="L31" i="8"/>
  <c r="L30" i="8"/>
  <c r="L29" i="8"/>
  <c r="L28" i="8"/>
  <c r="L27" i="8"/>
  <c r="L26" i="8"/>
  <c r="L25" i="8"/>
  <c r="L24" i="8"/>
  <c r="L23" i="8"/>
  <c r="L22" i="8"/>
  <c r="L21" i="8"/>
  <c r="L20" i="8"/>
  <c r="L19" i="8"/>
  <c r="L18" i="8"/>
  <c r="L17" i="8"/>
  <c r="L15" i="8"/>
  <c r="L14" i="8"/>
  <c r="L13" i="8"/>
  <c r="L12" i="8"/>
  <c r="L11" i="8"/>
  <c r="L10" i="8"/>
  <c r="L9" i="8"/>
  <c r="L8" i="8"/>
  <c r="L7" i="8"/>
  <c r="L6" i="8"/>
  <c r="L88" i="8"/>
  <c r="L89" i="8" s="1"/>
  <c r="L84" i="8"/>
  <c r="L82" i="8"/>
  <c r="L81" i="8"/>
  <c r="L80" i="8"/>
  <c r="L77" i="8"/>
  <c r="L76" i="8"/>
  <c r="L75" i="8"/>
  <c r="L74" i="8"/>
  <c r="L73" i="8"/>
  <c r="L72" i="8"/>
  <c r="L39" i="8"/>
  <c r="L38" i="8"/>
  <c r="L37" i="8"/>
  <c r="L36" i="8"/>
  <c r="J91" i="8" l="1"/>
  <c r="L55" i="8"/>
  <c r="L85" i="8"/>
  <c r="L67" i="8"/>
  <c r="L40" i="8"/>
  <c r="L91" i="8" l="1"/>
</calcChain>
</file>

<file path=xl/sharedStrings.xml><?xml version="1.0" encoding="utf-8"?>
<sst xmlns="http://schemas.openxmlformats.org/spreadsheetml/2006/main" count="270" uniqueCount="225">
  <si>
    <t>TOTAL</t>
  </si>
  <si>
    <t>Q.ty</t>
  </si>
  <si>
    <t>Description</t>
  </si>
  <si>
    <t>Code</t>
  </si>
  <si>
    <t>Image</t>
  </si>
  <si>
    <t>PVP</t>
  </si>
  <si>
    <t>Tot. PVP</t>
  </si>
  <si>
    <t>GRAND TOTAL</t>
  </si>
  <si>
    <t>Code EAN</t>
  </si>
  <si>
    <t>Code PARAF</t>
  </si>
  <si>
    <t>IT000773</t>
  </si>
  <si>
    <t>IT000749</t>
  </si>
  <si>
    <t>IT000662</t>
  </si>
  <si>
    <t>IT000665</t>
  </si>
  <si>
    <t>DENTIFRICIO</t>
  </si>
  <si>
    <t>IT000820</t>
  </si>
  <si>
    <t>IT000625</t>
  </si>
  <si>
    <t>IT000627</t>
  </si>
  <si>
    <t>IT000623</t>
  </si>
  <si>
    <t>FILO INTERDENTALE</t>
  </si>
  <si>
    <t>IT000717</t>
  </si>
  <si>
    <t>971083377</t>
  </si>
  <si>
    <t>IT000643</t>
  </si>
  <si>
    <t>IT000638</t>
  </si>
  <si>
    <t>IT000622</t>
  </si>
  <si>
    <t>IT000640</t>
  </si>
  <si>
    <t>IT000635</t>
  </si>
  <si>
    <t>IT000645</t>
  </si>
  <si>
    <t>ELGYDIUM SPAZZ CLINIC 15/100</t>
  </si>
  <si>
    <t>IT000642</t>
  </si>
  <si>
    <t>ELGYDIUM SPAZZ CLINIC 20/100</t>
  </si>
  <si>
    <t>IT000641</t>
  </si>
  <si>
    <t>ELGYDIUM SPAZZ CLINIC 7/100</t>
  </si>
  <si>
    <t>IT000636</t>
  </si>
  <si>
    <t>IT000637</t>
  </si>
  <si>
    <t>IT000631</t>
  </si>
  <si>
    <t>IT000632</t>
  </si>
  <si>
    <t>IT000629</t>
  </si>
  <si>
    <t>IT000619</t>
  </si>
  <si>
    <t>IT000617</t>
  </si>
  <si>
    <t>IT000620</t>
  </si>
  <si>
    <t>SPAZZOLINO</t>
  </si>
  <si>
    <t>-</t>
  </si>
  <si>
    <t>IT000626</t>
  </si>
  <si>
    <t>ELGYDIUM TRIO COMPACT EXTRA LARGE</t>
  </si>
  <si>
    <t>970452177</t>
  </si>
  <si>
    <t>IT000621</t>
  </si>
  <si>
    <t>ELGYDIUM TRIO COMPACT LARGE</t>
  </si>
  <si>
    <t>IT000055</t>
  </si>
  <si>
    <t>IT000826</t>
  </si>
  <si>
    <t>ELGYDIUM TRIO COMPACT LARGE MIX 2017</t>
  </si>
  <si>
    <t>IT000054</t>
  </si>
  <si>
    <t>ELGYDIUM TRIO COMPACT NARROW</t>
  </si>
  <si>
    <t>IT000053</t>
  </si>
  <si>
    <t>ELGYDIUM TRIO COMPACT NARROW  MIXED</t>
  </si>
  <si>
    <t>IT000828</t>
  </si>
  <si>
    <t>ELGYDIUM TRIO COMPACT NARROW MIX 2017</t>
  </si>
  <si>
    <t>TRIO COMPACT</t>
  </si>
  <si>
    <t>IT000827</t>
  </si>
  <si>
    <t>ELUDRIL CLASSIC 200 ML 2017</t>
  </si>
  <si>
    <t>ELUDRIL COLLUTTORIO</t>
  </si>
  <si>
    <t>972324141</t>
  </si>
  <si>
    <t>ELGYDIUM DENTIFRICIO SBIANCANTE LIMONE 75ML_PF</t>
  </si>
  <si>
    <t>ELGYDIUM DENTIFRICIO ANTIPLACCA 2016 75 ML_PF</t>
  </si>
  <si>
    <t>ELGYDIUM GEL DENTIFRICIO DENTI SENSIBILI 75 ML_PF</t>
  </si>
  <si>
    <t>ELGYDIUM DENTIFRICIO SBIANCANTE MENTA 75ML_PF</t>
  </si>
  <si>
    <t>ELGYDIUM SPAZZOLINO SBIANCANTE MEDIUM</t>
  </si>
  <si>
    <t>ELGYDIUM SPAZZOLINO SBIANCANTE SOFT</t>
  </si>
  <si>
    <t>ELGYDIUM SPAZZOLINO ANTIPLACCA MEDIUM</t>
  </si>
  <si>
    <t>ELGYDIUM SPAZZOLINO ANTIPLACCA SOFT</t>
  </si>
  <si>
    <t>ELGYDIUM SPAZZOLINO SENSITIVE</t>
  </si>
  <si>
    <t>ELGYDIUM DENTIFRICIO KIDS AROMA BANANA SENZA PARABENI 50ML_PF</t>
  </si>
  <si>
    <t>ELGYDIUM SPAZZOLINO KIDS MONSTER - DA 2 A 6 ANNI</t>
  </si>
  <si>
    <t>ELGYDIUM SPAZZOLINO BABY - DA 0 A 2 ANNI</t>
  </si>
  <si>
    <t>ELGYDIUM SPAZZOLINO XTREM MEDIUM - DA 7 A 10 ANNI</t>
  </si>
  <si>
    <t>ELGYDIUM SPAZZOLINO XTREM SOFT - DA 7 A 10 ANNI</t>
  </si>
  <si>
    <t>ELGYDIUM SPAZZOLINO DIFFUSION HARD - DAI 12 ANNI IN SU</t>
  </si>
  <si>
    <t>ELGYDIUM SPAZZOLINO DIFFUSION MEDIUM - DAI 12 ANNI IN SU</t>
  </si>
  <si>
    <t>ELGYDIUM SPAZZOLINO DIFFUSION SOFT - DAI 12 ANNI IN SU</t>
  </si>
  <si>
    <t>ELGYDIUM TRIO COMPACT LARGE MIXED</t>
  </si>
  <si>
    <t>ELGYDIUM SPAZZOLINO CLINIC PARODONTICO</t>
  </si>
  <si>
    <t>ELGYDIUM SPAZZ CLINIC ORTODONTICO</t>
  </si>
  <si>
    <t>ELGYDIUM FILO INTERDENTALE EXPANDING ANTIPLACCA 25M</t>
  </si>
  <si>
    <t>ELGYDIUM FILO INTERDENTALE FLUORIDE PROTEGGE DALLA CARIE 35M</t>
  </si>
  <si>
    <t>ELGYDIUM FILO INTERDENTALE CLOREXIDINA PROTEGGE DAI BATTERI 50M</t>
  </si>
  <si>
    <t>ELGYDIUM FILO INTERDENTALE BLACK CLOREXIDINA 50M</t>
  </si>
  <si>
    <t>970452191</t>
  </si>
  <si>
    <t>3577057054289</t>
  </si>
  <si>
    <t>3577057054272</t>
  </si>
  <si>
    <t>3577056001307</t>
  </si>
  <si>
    <t>3577057054265</t>
  </si>
  <si>
    <t>3577056007071</t>
  </si>
  <si>
    <t>3577057054302</t>
  </si>
  <si>
    <t>3577056005725</t>
  </si>
  <si>
    <t>3577056005718</t>
  </si>
  <si>
    <t>3577056005701</t>
  </si>
  <si>
    <t>3577056008085</t>
  </si>
  <si>
    <t>3577057054654</t>
  </si>
  <si>
    <t>3577056001512</t>
  </si>
  <si>
    <t>3577056001239</t>
  </si>
  <si>
    <t>3577056009976</t>
  </si>
  <si>
    <t>3577056012747</t>
  </si>
  <si>
    <t>3577056012402</t>
  </si>
  <si>
    <t>3577056012280</t>
  </si>
  <si>
    <t>3577056013140</t>
  </si>
  <si>
    <t>3577057001900</t>
  </si>
  <si>
    <t>3577057001924</t>
  </si>
  <si>
    <t>3577057001917</t>
  </si>
  <si>
    <t>3577056004605</t>
  </si>
  <si>
    <t>3577056001826</t>
  </si>
  <si>
    <t>3577056001819</t>
  </si>
  <si>
    <t>3577056001802</t>
  </si>
  <si>
    <t>3577056001796</t>
  </si>
  <si>
    <t>3577056014000</t>
  </si>
  <si>
    <t>3577056004797</t>
  </si>
  <si>
    <t>3577057054678</t>
  </si>
  <si>
    <t>3577056001314</t>
  </si>
  <si>
    <t>Lotto</t>
  </si>
  <si>
    <t>840222</t>
  </si>
  <si>
    <t>843852</t>
  </si>
  <si>
    <t>854122</t>
  </si>
  <si>
    <t>854132</t>
  </si>
  <si>
    <t>859488</t>
  </si>
  <si>
    <t>856740</t>
  </si>
  <si>
    <t>858654</t>
  </si>
  <si>
    <t>838046</t>
  </si>
  <si>
    <t>846416</t>
  </si>
  <si>
    <t>846942</t>
  </si>
  <si>
    <t>850780</t>
  </si>
  <si>
    <t>856728</t>
  </si>
  <si>
    <t>81423</t>
  </si>
  <si>
    <t>83926</t>
  </si>
  <si>
    <t>84056</t>
  </si>
  <si>
    <t>83831</t>
  </si>
  <si>
    <t>84823</t>
  </si>
  <si>
    <t>85016</t>
  </si>
  <si>
    <t>844642</t>
  </si>
  <si>
    <t>848676</t>
  </si>
  <si>
    <t>856736</t>
  </si>
  <si>
    <t>840120</t>
  </si>
  <si>
    <t>83553</t>
  </si>
  <si>
    <t>83554</t>
  </si>
  <si>
    <t>854144</t>
  </si>
  <si>
    <t>83808</t>
  </si>
  <si>
    <t>83809</t>
  </si>
  <si>
    <t>850768</t>
  </si>
  <si>
    <t>G99011</t>
  </si>
  <si>
    <t>G99013</t>
  </si>
  <si>
    <t>G99027</t>
  </si>
  <si>
    <t>G99029</t>
  </si>
  <si>
    <t>J5485</t>
  </si>
  <si>
    <t>J5659</t>
  </si>
  <si>
    <t>J5702</t>
  </si>
  <si>
    <t>83825</t>
  </si>
  <si>
    <t>84255</t>
  </si>
  <si>
    <t>85028</t>
  </si>
  <si>
    <t>85051</t>
  </si>
  <si>
    <t>83382</t>
  </si>
  <si>
    <t>85029</t>
  </si>
  <si>
    <t>85027</t>
  </si>
  <si>
    <t>G01240</t>
  </si>
  <si>
    <t>L.2856</t>
  </si>
  <si>
    <t>L.0586</t>
  </si>
  <si>
    <t>L.1686</t>
  </si>
  <si>
    <t>L.2846</t>
  </si>
  <si>
    <t>L.2986</t>
  </si>
  <si>
    <t>Pz x box</t>
  </si>
  <si>
    <t>Box x pallet</t>
  </si>
  <si>
    <t>Code DDT</t>
  </si>
  <si>
    <t>729247</t>
  </si>
  <si>
    <t>729246</t>
  </si>
  <si>
    <t>727689</t>
  </si>
  <si>
    <t>727692</t>
  </si>
  <si>
    <t>727691</t>
  </si>
  <si>
    <t>727669</t>
  </si>
  <si>
    <t>727670</t>
  </si>
  <si>
    <t>729812</t>
  </si>
  <si>
    <t>727668</t>
  </si>
  <si>
    <t>727721</t>
  </si>
  <si>
    <t>727672</t>
  </si>
  <si>
    <t>727716</t>
  </si>
  <si>
    <t>727717</t>
  </si>
  <si>
    <t>727715</t>
  </si>
  <si>
    <t>727723</t>
  </si>
  <si>
    <t>727687</t>
  </si>
  <si>
    <t>727703</t>
  </si>
  <si>
    <t>729479</t>
  </si>
  <si>
    <t>729478</t>
  </si>
  <si>
    <t>222587</t>
  </si>
  <si>
    <t>538969</t>
  </si>
  <si>
    <t>770724</t>
  </si>
  <si>
    <t>770725</t>
  </si>
  <si>
    <t>537988</t>
  </si>
  <si>
    <t>729179</t>
  </si>
  <si>
    <t>722525</t>
  </si>
  <si>
    <t>722527</t>
  </si>
  <si>
    <t>722522</t>
  </si>
  <si>
    <t>714802</t>
  </si>
  <si>
    <t>711029</t>
  </si>
  <si>
    <t>711032</t>
  </si>
  <si>
    <t>729847</t>
  </si>
  <si>
    <t>711035</t>
  </si>
  <si>
    <t>711026</t>
  </si>
  <si>
    <t>729846</t>
  </si>
  <si>
    <t>729559</t>
  </si>
  <si>
    <t>G99085</t>
  </si>
  <si>
    <t>G99099</t>
  </si>
  <si>
    <t>G99100</t>
  </si>
  <si>
    <t>G99010</t>
  </si>
  <si>
    <t>L.2516</t>
  </si>
  <si>
    <t>L.3336</t>
  </si>
  <si>
    <t>L.0406</t>
  </si>
  <si>
    <t>L.2795</t>
  </si>
  <si>
    <t>85052</t>
  </si>
  <si>
    <t>85053</t>
  </si>
  <si>
    <t>85131</t>
  </si>
  <si>
    <t>3577056010002</t>
  </si>
  <si>
    <t>IT000716</t>
  </si>
  <si>
    <t>537987</t>
  </si>
  <si>
    <t>ELGYDIUM DENTIFRICIO KIDS AROMA FRUTTI ROSSI SENZA PARABENI 50 ML_PF</t>
  </si>
  <si>
    <t>971083365</t>
  </si>
  <si>
    <t>3577056001529</t>
  </si>
  <si>
    <t>970452153</t>
  </si>
  <si>
    <t>IT000618</t>
  </si>
  <si>
    <t>727702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</si>
</sst>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€&quot;\ #,##0.00"/>
  </numFmts>
  <fonts count="13" x14ac:knownFonts="1">
    <font>
      <sz val="10"/>
      <name val="Tahoma"/>
    </font>
    <font>
      <sz val="8"/>
      <name val="Tahoma"/>
      <family val="2"/>
    </font>
    <font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3"/>
      <name val="Calibri"/>
      <family val="2"/>
      <scheme val="minor"/>
    </font>
    <font>
      <b/>
      <sz val="13"/>
      <color theme="1"/>
      <name val="Calibri"/>
      <family val="2"/>
      <scheme val="minor"/>
    </font>
    <font>
      <u/>
      <sz val="10"/>
      <color theme="10"/>
      <name val="Tahoma"/>
      <family val="2"/>
    </font>
    <font>
      <u/>
      <sz val="10"/>
      <color theme="11"/>
      <name val="Tahoma"/>
      <family val="2"/>
    </font>
    <font>
      <b/>
      <sz val="2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E74A4E"/>
        <bgColor indexed="64"/>
      </patternFill>
    </fill>
    <fill>
      <patternFill patternType="solid">
        <fgColor rgb="FF018A93"/>
        <bgColor indexed="64"/>
      </patternFill>
    </fill>
    <fill>
      <patternFill patternType="solid">
        <fgColor rgb="FFC5F1F3"/>
        <bgColor indexed="64"/>
      </patternFill>
    </fill>
    <fill>
      <patternFill patternType="solid">
        <fgColor rgb="FF77BFB7"/>
        <bgColor indexed="64"/>
      </patternFill>
    </fill>
    <fill>
      <patternFill patternType="solid">
        <fgColor theme="4" tint="-0.249977111117893"/>
        <bgColor indexed="64"/>
      </patternFill>
    </fill>
  </fills>
  <borders count="9">
    <border>
      <left/>
      <right/>
      <top/>
      <bottom/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/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dotted">
        <color theme="8"/>
      </left>
      <right style="dotted">
        <color theme="8"/>
      </right>
      <top/>
      <bottom/>
      <diagonal/>
    </border>
    <border>
      <left style="dotted">
        <color theme="8" tint="0.39994506668294322"/>
      </left>
      <right/>
      <top style="dotted">
        <color theme="8" tint="0.39994506668294322"/>
      </top>
      <bottom style="dotted">
        <color theme="8" tint="0.39994506668294322"/>
      </bottom>
      <diagonal/>
    </border>
    <border>
      <left/>
      <right/>
      <top style="dotted">
        <color theme="8" tint="0.39994506668294322"/>
      </top>
      <bottom style="dotted">
        <color theme="8" tint="0.39994506668294322"/>
      </bottom>
      <diagonal/>
    </border>
    <border>
      <left/>
      <right style="dotted">
        <color theme="8" tint="0.39994506668294322"/>
      </right>
      <top style="dotted">
        <color theme="8" tint="0.39994506668294322"/>
      </top>
      <bottom style="dotted">
        <color theme="8" tint="0.39994506668294322"/>
      </bottom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65">
    <xf numFmtId="0" fontId="0" fillId="0" borderId="0" xfId="0"/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164" fontId="2" fillId="0" borderId="0" xfId="0" applyNumberFormat="1" applyFont="1" applyFill="1" applyBorder="1" applyAlignment="1">
      <alignment horizontal="right" vertical="center" wrapText="1"/>
    </xf>
    <xf numFmtId="3" fontId="2" fillId="0" borderId="0" xfId="0" applyNumberFormat="1" applyFont="1" applyFill="1" applyBorder="1" applyAlignment="1">
      <alignment horizontal="left" vertical="center" wrapText="1"/>
    </xf>
    <xf numFmtId="164" fontId="2" fillId="0" borderId="0" xfId="0" applyNumberFormat="1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left" vertical="center" wrapText="1"/>
    </xf>
    <xf numFmtId="3" fontId="3" fillId="5" borderId="0" xfId="0" applyNumberFormat="1" applyFont="1" applyFill="1" applyBorder="1" applyAlignment="1">
      <alignment horizontal="left" vertical="center" wrapText="1"/>
    </xf>
    <xf numFmtId="164" fontId="3" fillId="5" borderId="0" xfId="0" applyNumberFormat="1" applyFont="1" applyFill="1" applyBorder="1" applyAlignment="1">
      <alignment horizontal="left" vertical="center" wrapText="1"/>
    </xf>
    <xf numFmtId="3" fontId="3" fillId="3" borderId="0" xfId="0" applyNumberFormat="1" applyFont="1" applyFill="1" applyBorder="1" applyAlignment="1">
      <alignment horizontal="left" vertical="center" wrapText="1"/>
    </xf>
    <xf numFmtId="164" fontId="3" fillId="3" borderId="0" xfId="0" applyNumberFormat="1" applyFont="1" applyFill="1" applyBorder="1" applyAlignment="1">
      <alignment horizontal="left" vertical="center" wrapText="1"/>
    </xf>
    <xf numFmtId="3" fontId="7" fillId="2" borderId="0" xfId="0" applyNumberFormat="1" applyFont="1" applyFill="1" applyBorder="1" applyAlignment="1">
      <alignment horizontal="left" vertical="center" wrapText="1"/>
    </xf>
    <xf numFmtId="164" fontId="7" fillId="2" borderId="0" xfId="0" applyNumberFormat="1" applyFont="1" applyFill="1" applyBorder="1" applyAlignment="1">
      <alignment horizontal="left" vertical="center" wrapText="1"/>
    </xf>
    <xf numFmtId="3" fontId="2" fillId="0" borderId="1" xfId="0" applyNumberFormat="1" applyFont="1" applyFill="1" applyBorder="1" applyAlignment="1">
      <alignment horizontal="left" vertical="center" wrapText="1" indent="1"/>
    </xf>
    <xf numFmtId="164" fontId="2" fillId="0" borderId="1" xfId="0" applyNumberFormat="1" applyFont="1" applyFill="1" applyBorder="1" applyAlignment="1">
      <alignment horizontal="left" vertical="center" wrapText="1" indent="1"/>
    </xf>
    <xf numFmtId="0" fontId="2" fillId="0" borderId="0" xfId="0" applyFont="1" applyFill="1" applyBorder="1" applyAlignment="1">
      <alignment horizontal="left" vertical="center" wrapText="1" indent="1"/>
    </xf>
    <xf numFmtId="49" fontId="3" fillId="5" borderId="0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 indent="1"/>
    </xf>
    <xf numFmtId="49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left" vertical="center" wrapText="1" indent="1"/>
    </xf>
    <xf numFmtId="49" fontId="2" fillId="0" borderId="0" xfId="0" applyNumberFormat="1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left" vertical="center" wrapText="1" indent="1"/>
    </xf>
    <xf numFmtId="0" fontId="2" fillId="0" borderId="3" xfId="0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left" vertical="center" wrapText="1" indent="1"/>
    </xf>
    <xf numFmtId="49" fontId="2" fillId="0" borderId="1" xfId="0" applyNumberFormat="1" applyFont="1" applyFill="1" applyBorder="1" applyAlignment="1">
      <alignment horizontal="left" vertical="center" wrapText="1" inden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center" wrapText="1" indent="1"/>
    </xf>
    <xf numFmtId="0" fontId="2" fillId="0" borderId="1" xfId="0" applyFont="1" applyFill="1" applyBorder="1" applyAlignment="1">
      <alignment horizontal="left" vertical="center" wrapText="1" indent="1"/>
    </xf>
    <xf numFmtId="0" fontId="5" fillId="0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left" vertical="center" wrapText="1"/>
    </xf>
    <xf numFmtId="3" fontId="2" fillId="0" borderId="0" xfId="0" applyNumberFormat="1" applyFont="1" applyFill="1" applyBorder="1" applyAlignment="1">
      <alignment horizontal="left" vertical="center" wrapText="1" indent="1"/>
    </xf>
    <xf numFmtId="49" fontId="2" fillId="0" borderId="1" xfId="0" applyNumberFormat="1" applyFont="1" applyFill="1" applyBorder="1" applyAlignment="1">
      <alignment horizontal="left" vertical="center" wrapText="1" indent="1"/>
    </xf>
    <xf numFmtId="0" fontId="2" fillId="0" borderId="1" xfId="0" applyFont="1" applyFill="1" applyBorder="1" applyAlignment="1">
      <alignment horizontal="left" vertical="center" wrapText="1" indent="1"/>
    </xf>
    <xf numFmtId="49" fontId="3" fillId="6" borderId="0" xfId="0" applyNumberFormat="1" applyFont="1" applyFill="1" applyBorder="1" applyAlignment="1">
      <alignment horizontal="left" vertical="center" wrapText="1"/>
    </xf>
    <xf numFmtId="0" fontId="3" fillId="6" borderId="0" xfId="0" applyFont="1" applyFill="1" applyBorder="1" applyAlignment="1">
      <alignment horizontal="left" vertical="center" wrapText="1"/>
    </xf>
    <xf numFmtId="3" fontId="3" fillId="6" borderId="0" xfId="0" applyNumberFormat="1" applyFont="1" applyFill="1" applyBorder="1" applyAlignment="1">
      <alignment horizontal="left" vertical="center" wrapText="1"/>
    </xf>
    <xf numFmtId="164" fontId="3" fillId="6" borderId="0" xfId="0" applyNumberFormat="1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center" wrapText="1" indent="1"/>
    </xf>
    <xf numFmtId="0" fontId="2" fillId="0" borderId="5" xfId="0" applyFont="1" applyFill="1" applyBorder="1" applyAlignment="1">
      <alignment horizontal="left" vertical="center" wrapText="1" indent="1"/>
    </xf>
    <xf numFmtId="0" fontId="2" fillId="0" borderId="4" xfId="0" applyFont="1" applyFill="1" applyBorder="1" applyAlignment="1">
      <alignment horizontal="left" vertical="center" wrapText="1" indent="1"/>
    </xf>
    <xf numFmtId="49" fontId="2" fillId="0" borderId="3" xfId="0" applyNumberFormat="1" applyFont="1" applyFill="1" applyBorder="1" applyAlignment="1">
      <alignment horizontal="left" vertical="center" wrapText="1" indent="1"/>
    </xf>
    <xf numFmtId="49" fontId="2" fillId="0" borderId="5" xfId="0" applyNumberFormat="1" applyFont="1" applyFill="1" applyBorder="1" applyAlignment="1">
      <alignment horizontal="left" vertical="center" wrapText="1" indent="1"/>
    </xf>
    <xf numFmtId="49" fontId="2" fillId="0" borderId="4" xfId="0" applyNumberFormat="1" applyFont="1" applyFill="1" applyBorder="1" applyAlignment="1">
      <alignment horizontal="left" vertical="center" wrapText="1" inden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 indent="1"/>
    </xf>
    <xf numFmtId="1" fontId="2" fillId="0" borderId="3" xfId="0" applyNumberFormat="1" applyFont="1" applyFill="1" applyBorder="1" applyAlignment="1">
      <alignment horizontal="left" vertical="center" wrapText="1" indent="1"/>
    </xf>
    <xf numFmtId="1" fontId="2" fillId="0" borderId="5" xfId="0" applyNumberFormat="1" applyFont="1" applyFill="1" applyBorder="1" applyAlignment="1">
      <alignment horizontal="left" vertical="center" wrapText="1" indent="1"/>
    </xf>
    <xf numFmtId="1" fontId="2" fillId="0" borderId="4" xfId="0" applyNumberFormat="1" applyFont="1" applyFill="1" applyBorder="1" applyAlignment="1">
      <alignment horizontal="left" vertical="center" wrapText="1" indent="1"/>
    </xf>
    <xf numFmtId="0" fontId="3" fillId="3" borderId="2" xfId="0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left" vertical="center" wrapText="1" indent="1"/>
    </xf>
    <xf numFmtId="0" fontId="7" fillId="2" borderId="0" xfId="0" applyFont="1" applyFill="1" applyBorder="1" applyAlignment="1">
      <alignment horizontal="right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113880</xdr:colOff>
      <xdr:row>0</xdr:row>
      <xdr:rowOff>183251</xdr:rowOff>
    </xdr:from>
    <xdr:to>
      <xdr:col>1</xdr:col>
      <xdr:colOff>340177</xdr:colOff>
      <xdr:row>0</xdr:row>
      <xdr:rowOff>888101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80" y="183251"/>
          <a:ext cx="2710417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879474</xdr:colOff>
      <xdr:row>87</xdr:row>
      <xdr:rowOff>58208</xdr:rowOff>
    </xdr:from>
    <xdr:to>
      <xdr:col>0</xdr:col>
      <xdr:colOff>1509365</xdr:colOff>
      <xdr:row>87</xdr:row>
      <xdr:rowOff>1502833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9474" y="29882041"/>
          <a:ext cx="629891" cy="14446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50</xdr:row>
      <xdr:rowOff>47625</xdr:rowOff>
    </xdr:from>
    <xdr:to>
      <xdr:col>0</xdr:col>
      <xdr:colOff>2381250</xdr:colOff>
      <xdr:row>50</xdr:row>
      <xdr:rowOff>744603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11849100"/>
          <a:ext cx="2343150" cy="68745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51</xdr:row>
      <xdr:rowOff>38101</xdr:rowOff>
    </xdr:from>
    <xdr:to>
      <xdr:col>0</xdr:col>
      <xdr:colOff>2378391</xdr:colOff>
      <xdr:row>51</xdr:row>
      <xdr:rowOff>838201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12611101"/>
          <a:ext cx="2340291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9</xdr:row>
      <xdr:rowOff>38101</xdr:rowOff>
    </xdr:from>
    <xdr:to>
      <xdr:col>0</xdr:col>
      <xdr:colOff>2381992</xdr:colOff>
      <xdr:row>10</xdr:row>
      <xdr:rowOff>542925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626" y="2743201"/>
          <a:ext cx="2334366" cy="107632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43</xdr:row>
      <xdr:rowOff>59531</xdr:rowOff>
    </xdr:from>
    <xdr:to>
      <xdr:col>0</xdr:col>
      <xdr:colOff>2390775</xdr:colOff>
      <xdr:row>45</xdr:row>
      <xdr:rowOff>262945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13716000"/>
          <a:ext cx="2352675" cy="84635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</xdr:row>
      <xdr:rowOff>38100</xdr:rowOff>
    </xdr:from>
    <xdr:to>
      <xdr:col>0</xdr:col>
      <xdr:colOff>2381250</xdr:colOff>
      <xdr:row>7</xdr:row>
      <xdr:rowOff>208875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625" y="1600200"/>
          <a:ext cx="2333625" cy="1123275"/>
        </a:xfrm>
        <a:prstGeom prst="rect">
          <a:avLst/>
        </a:prstGeom>
      </xdr:spPr>
    </xdr:pic>
    <xdr:clientData/>
  </xdr:twoCellAnchor>
  <xdr:twoCellAnchor editAs="oneCell">
    <xdr:from>
      <xdr:col>0</xdr:col>
      <xdr:colOff>47818</xdr:colOff>
      <xdr:row>52</xdr:row>
      <xdr:rowOff>49815</xdr:rowOff>
    </xdr:from>
    <xdr:to>
      <xdr:col>0</xdr:col>
      <xdr:colOff>2381250</xdr:colOff>
      <xdr:row>53</xdr:row>
      <xdr:rowOff>375296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849387" y="18012496"/>
          <a:ext cx="730294" cy="233343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32</xdr:row>
      <xdr:rowOff>47625</xdr:rowOff>
    </xdr:from>
    <xdr:to>
      <xdr:col>0</xdr:col>
      <xdr:colOff>2371725</xdr:colOff>
      <xdr:row>32</xdr:row>
      <xdr:rowOff>596331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625" y="8134350"/>
          <a:ext cx="2324100" cy="54870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46</xdr:row>
      <xdr:rowOff>52235</xdr:rowOff>
    </xdr:from>
    <xdr:to>
      <xdr:col>0</xdr:col>
      <xdr:colOff>2371725</xdr:colOff>
      <xdr:row>47</xdr:row>
      <xdr:rowOff>460114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5400000">
          <a:off x="753323" y="11062287"/>
          <a:ext cx="912704" cy="23241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48</xdr:row>
      <xdr:rowOff>161925</xdr:rowOff>
    </xdr:from>
    <xdr:to>
      <xdr:col>0</xdr:col>
      <xdr:colOff>2009775</xdr:colOff>
      <xdr:row>49</xdr:row>
      <xdr:rowOff>508754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5400000">
          <a:off x="812423" y="15256252"/>
          <a:ext cx="708779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31</xdr:row>
      <xdr:rowOff>38101</xdr:rowOff>
    </xdr:from>
    <xdr:to>
      <xdr:col>0</xdr:col>
      <xdr:colOff>2381013</xdr:colOff>
      <xdr:row>31</xdr:row>
      <xdr:rowOff>923925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625" y="7934326"/>
          <a:ext cx="2333388" cy="88582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8</xdr:row>
      <xdr:rowOff>38101</xdr:rowOff>
    </xdr:from>
    <xdr:to>
      <xdr:col>0</xdr:col>
      <xdr:colOff>2390776</xdr:colOff>
      <xdr:row>8</xdr:row>
      <xdr:rowOff>915803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7626" y="2790826"/>
          <a:ext cx="2343150" cy="877702"/>
        </a:xfrm>
        <a:prstGeom prst="rect">
          <a:avLst/>
        </a:prstGeom>
      </xdr:spPr>
    </xdr:pic>
    <xdr:clientData/>
  </xdr:twoCellAnchor>
  <xdr:twoCellAnchor editAs="oneCell">
    <xdr:from>
      <xdr:col>0</xdr:col>
      <xdr:colOff>67220</xdr:colOff>
      <xdr:row>34</xdr:row>
      <xdr:rowOff>129416</xdr:rowOff>
    </xdr:from>
    <xdr:to>
      <xdr:col>0</xdr:col>
      <xdr:colOff>2356915</xdr:colOff>
      <xdr:row>37</xdr:row>
      <xdr:rowOff>101131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20958852">
          <a:off x="67220" y="10597391"/>
          <a:ext cx="2289695" cy="73371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28</xdr:row>
      <xdr:rowOff>123825</xdr:rowOff>
    </xdr:from>
    <xdr:to>
      <xdr:col>0</xdr:col>
      <xdr:colOff>2381250</xdr:colOff>
      <xdr:row>30</xdr:row>
      <xdr:rowOff>260586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625" y="8210550"/>
          <a:ext cx="2333625" cy="898761"/>
        </a:xfrm>
        <a:prstGeom prst="rect">
          <a:avLst/>
        </a:prstGeom>
      </xdr:spPr>
    </xdr:pic>
    <xdr:clientData/>
  </xdr:twoCellAnchor>
  <xdr:twoCellAnchor editAs="oneCell">
    <xdr:from>
      <xdr:col>0</xdr:col>
      <xdr:colOff>58208</xdr:colOff>
      <xdr:row>72</xdr:row>
      <xdr:rowOff>2905</xdr:rowOff>
    </xdr:from>
    <xdr:to>
      <xdr:col>0</xdr:col>
      <xdr:colOff>2391833</xdr:colOff>
      <xdr:row>82</xdr:row>
      <xdr:rowOff>32965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8208" y="26821072"/>
          <a:ext cx="2333625" cy="1935060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11</xdr:row>
      <xdr:rowOff>50008</xdr:rowOff>
    </xdr:from>
    <xdr:to>
      <xdr:col>0</xdr:col>
      <xdr:colOff>2382431</xdr:colOff>
      <xdr:row>19</xdr:row>
      <xdr:rowOff>168277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9531" y="4928925"/>
          <a:ext cx="2322900" cy="1680369"/>
        </a:xfrm>
        <a:prstGeom prst="rect">
          <a:avLst/>
        </a:prstGeom>
      </xdr:spPr>
    </xdr:pic>
    <xdr:clientData/>
  </xdr:twoCellAnchor>
  <xdr:twoCellAnchor editAs="oneCell">
    <xdr:from>
      <xdr:col>0</xdr:col>
      <xdr:colOff>457994</xdr:colOff>
      <xdr:row>19</xdr:row>
      <xdr:rowOff>200025</xdr:rowOff>
    </xdr:from>
    <xdr:to>
      <xdr:col>0</xdr:col>
      <xdr:colOff>2001044</xdr:colOff>
      <xdr:row>27</xdr:row>
      <xdr:rowOff>157085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57994" y="6610350"/>
          <a:ext cx="1543050" cy="1557260"/>
        </a:xfrm>
        <a:prstGeom prst="rect">
          <a:avLst/>
        </a:prstGeom>
      </xdr:spPr>
    </xdr:pic>
    <xdr:clientData/>
  </xdr:twoCellAnchor>
  <xdr:twoCellAnchor editAs="oneCell">
    <xdr:from>
      <xdr:col>0</xdr:col>
      <xdr:colOff>463548</xdr:colOff>
      <xdr:row>58</xdr:row>
      <xdr:rowOff>38101</xdr:rowOff>
    </xdr:from>
    <xdr:to>
      <xdr:col>0</xdr:col>
      <xdr:colOff>1936748</xdr:colOff>
      <xdr:row>60</xdr:row>
      <xdr:rowOff>463522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63548" y="21342351"/>
          <a:ext cx="1473200" cy="1441421"/>
        </a:xfrm>
        <a:prstGeom prst="rect">
          <a:avLst/>
        </a:prstGeom>
      </xdr:spPr>
    </xdr:pic>
    <xdr:clientData/>
  </xdr:twoCellAnchor>
  <xdr:twoCellAnchor editAs="oneCell">
    <xdr:from>
      <xdr:col>0</xdr:col>
      <xdr:colOff>487889</xdr:colOff>
      <xdr:row>63</xdr:row>
      <xdr:rowOff>37043</xdr:rowOff>
    </xdr:from>
    <xdr:to>
      <xdr:col>0</xdr:col>
      <xdr:colOff>2010830</xdr:colOff>
      <xdr:row>65</xdr:row>
      <xdr:rowOff>490488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87889" y="24622126"/>
          <a:ext cx="1522941" cy="1469445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447676</xdr:colOff>
      <xdr:row>61</xdr:row>
      <xdr:rowOff>38101</xdr:rowOff>
    </xdr:from>
    <xdr:to>
      <xdr:col>0</xdr:col>
      <xdr:colOff>1835750</xdr:colOff>
      <xdr:row>62</xdr:row>
      <xdr:rowOff>698500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47676" y="22866351"/>
          <a:ext cx="1388074" cy="1422399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704850</xdr:colOff>
      <xdr:row>57</xdr:row>
      <xdr:rowOff>38101</xdr:rowOff>
    </xdr:from>
    <xdr:to>
      <xdr:col>0</xdr:col>
      <xdr:colOff>1762125</xdr:colOff>
      <xdr:row>57</xdr:row>
      <xdr:rowOff>1356349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04850" y="20688301"/>
          <a:ext cx="1057275" cy="13182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3"/>
  <sheetViews>
    <sheetView showGridLines="0" tabSelected="1" zoomScaleNormal="100" zoomScaleSheetLayoutView="90" workbookViewId="0">
      <selection sqref="A1:L1"/>
    </sheetView>
  </sheetViews>
  <sheetFormatPr defaultColWidth="8.7109375" defaultRowHeight="15" x14ac:dyDescent="0.2"/>
  <cols>
    <col min="1" max="1" width="36.28515625" style="1" customWidth="1"/>
    <col min="2" max="2" width="19.28515625" style="20" bestFit="1" customWidth="1"/>
    <col min="3" max="5" width="15.7109375" style="20" customWidth="1"/>
    <col min="6" max="6" width="45.7109375" style="2" customWidth="1"/>
    <col min="7" max="7" width="14.5703125" style="23" customWidth="1"/>
    <col min="8" max="8" width="9.7109375" style="4" bestFit="1" customWidth="1"/>
    <col min="9" max="9" width="9.7109375" style="4" customWidth="1"/>
    <col min="10" max="10" width="9.7109375" style="4" bestFit="1" customWidth="1"/>
    <col min="11" max="11" width="11.140625" style="5" customWidth="1"/>
    <col min="12" max="12" width="14.85546875" style="3" bestFit="1" customWidth="1"/>
    <col min="13" max="13" width="12.140625" style="1" customWidth="1"/>
    <col min="14" max="16384" width="8.7109375" style="1"/>
  </cols>
  <sheetData>
    <row r="1" spans="1:13" ht="88.5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</row>
    <row r="2" spans="1:13" s="21" customFormat="1" ht="18.75" customHeight="1" x14ac:dyDescent="0.2">
      <c r="A2" s="45" t="s">
        <v>41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13" s="21" customFormat="1" ht="31.5" x14ac:dyDescent="0.2">
      <c r="A3" s="8" t="s">
        <v>4</v>
      </c>
      <c r="B3" s="18" t="s">
        <v>8</v>
      </c>
      <c r="C3" s="18" t="s">
        <v>9</v>
      </c>
      <c r="D3" s="37" t="s">
        <v>3</v>
      </c>
      <c r="E3" s="37" t="s">
        <v>168</v>
      </c>
      <c r="F3" s="38" t="s">
        <v>2</v>
      </c>
      <c r="G3" s="37" t="s">
        <v>117</v>
      </c>
      <c r="H3" s="39" t="s">
        <v>166</v>
      </c>
      <c r="I3" s="39" t="s">
        <v>167</v>
      </c>
      <c r="J3" s="39" t="s">
        <v>1</v>
      </c>
      <c r="K3" s="40" t="s">
        <v>5</v>
      </c>
      <c r="L3" s="40" t="s">
        <v>6</v>
      </c>
    </row>
    <row r="4" spans="1:13" s="17" customFormat="1" ht="18.75" customHeight="1" x14ac:dyDescent="0.2">
      <c r="A4" s="42"/>
      <c r="B4" s="56">
        <v>3577056004780</v>
      </c>
      <c r="C4" s="50">
        <v>939326106</v>
      </c>
      <c r="D4" s="50" t="s">
        <v>22</v>
      </c>
      <c r="E4" s="50" t="s">
        <v>169</v>
      </c>
      <c r="F4" s="47" t="s">
        <v>68</v>
      </c>
      <c r="G4" s="19" t="s">
        <v>118</v>
      </c>
      <c r="H4" s="15">
        <v>12</v>
      </c>
      <c r="I4" s="15">
        <v>96</v>
      </c>
      <c r="J4" s="15">
        <v>83</v>
      </c>
      <c r="K4" s="16">
        <v>3.9</v>
      </c>
      <c r="L4" s="16">
        <f t="shared" ref="L4:L39" si="0">J4*K4</f>
        <v>323.7</v>
      </c>
      <c r="M4" s="34"/>
    </row>
    <row r="5" spans="1:13" s="17" customFormat="1" ht="18.75" customHeight="1" x14ac:dyDescent="0.2">
      <c r="A5" s="43"/>
      <c r="B5" s="57"/>
      <c r="C5" s="51"/>
      <c r="D5" s="51"/>
      <c r="E5" s="51"/>
      <c r="F5" s="48"/>
      <c r="G5" s="19" t="s">
        <v>119</v>
      </c>
      <c r="H5" s="15">
        <v>12</v>
      </c>
      <c r="I5" s="15">
        <v>96</v>
      </c>
      <c r="J5" s="15">
        <v>160</v>
      </c>
      <c r="K5" s="16">
        <v>3.9</v>
      </c>
      <c r="L5" s="16">
        <f t="shared" si="0"/>
        <v>624</v>
      </c>
      <c r="M5" s="34"/>
    </row>
    <row r="6" spans="1:13" s="17" customFormat="1" ht="18.75" customHeight="1" x14ac:dyDescent="0.2">
      <c r="A6" s="43"/>
      <c r="B6" s="57"/>
      <c r="C6" s="51"/>
      <c r="D6" s="51"/>
      <c r="E6" s="51"/>
      <c r="F6" s="48"/>
      <c r="G6" s="19" t="s">
        <v>120</v>
      </c>
      <c r="H6" s="15">
        <v>12</v>
      </c>
      <c r="I6" s="15">
        <v>96</v>
      </c>
      <c r="J6" s="15">
        <v>286.20000000000005</v>
      </c>
      <c r="K6" s="16">
        <v>3.9</v>
      </c>
      <c r="L6" s="16">
        <f t="shared" si="0"/>
        <v>1116.18</v>
      </c>
      <c r="M6" s="34"/>
    </row>
    <row r="7" spans="1:13" s="17" customFormat="1" ht="18.75" customHeight="1" x14ac:dyDescent="0.2">
      <c r="A7" s="43"/>
      <c r="B7" s="58"/>
      <c r="C7" s="52"/>
      <c r="D7" s="52"/>
      <c r="E7" s="52"/>
      <c r="F7" s="49"/>
      <c r="G7" s="19" t="s">
        <v>121</v>
      </c>
      <c r="H7" s="15">
        <v>12</v>
      </c>
      <c r="I7" s="15">
        <v>96</v>
      </c>
      <c r="J7" s="15">
        <v>285</v>
      </c>
      <c r="K7" s="16">
        <v>3.9</v>
      </c>
      <c r="L7" s="16">
        <f t="shared" si="0"/>
        <v>1111.5</v>
      </c>
      <c r="M7" s="34"/>
    </row>
    <row r="8" spans="1:13" s="17" customFormat="1" ht="18.75" customHeight="1" x14ac:dyDescent="0.2">
      <c r="A8" s="44"/>
      <c r="B8" s="19" t="s">
        <v>114</v>
      </c>
      <c r="C8" s="19">
        <v>939326144</v>
      </c>
      <c r="D8" s="19" t="s">
        <v>23</v>
      </c>
      <c r="E8" s="28" t="s">
        <v>170</v>
      </c>
      <c r="F8" s="31" t="s">
        <v>69</v>
      </c>
      <c r="G8" s="19" t="s">
        <v>122</v>
      </c>
      <c r="H8" s="15">
        <v>12</v>
      </c>
      <c r="I8" s="15">
        <v>96</v>
      </c>
      <c r="J8" s="15">
        <v>291.60000000000002</v>
      </c>
      <c r="K8" s="16">
        <v>3.9</v>
      </c>
      <c r="L8" s="16">
        <f t="shared" si="0"/>
        <v>1137.24</v>
      </c>
      <c r="M8" s="34"/>
    </row>
    <row r="9" spans="1:13" s="17" customFormat="1" ht="75" customHeight="1" x14ac:dyDescent="0.2">
      <c r="A9" s="19"/>
      <c r="B9" s="19" t="s">
        <v>115</v>
      </c>
      <c r="C9" s="19">
        <v>970452126</v>
      </c>
      <c r="D9" s="19" t="s">
        <v>24</v>
      </c>
      <c r="E9" s="28" t="s">
        <v>171</v>
      </c>
      <c r="F9" s="31" t="s">
        <v>73</v>
      </c>
      <c r="G9" s="22" t="s">
        <v>42</v>
      </c>
      <c r="H9" s="15">
        <v>12</v>
      </c>
      <c r="I9" s="15">
        <v>216</v>
      </c>
      <c r="J9" s="15">
        <v>336</v>
      </c>
      <c r="K9" s="16">
        <v>3.4</v>
      </c>
      <c r="L9" s="16">
        <f t="shared" si="0"/>
        <v>1142.3999999999999</v>
      </c>
      <c r="M9" s="34"/>
    </row>
    <row r="10" spans="1:13" s="17" customFormat="1" ht="45" customHeight="1" x14ac:dyDescent="0.2">
      <c r="A10" s="42"/>
      <c r="B10" s="19" t="s">
        <v>116</v>
      </c>
      <c r="C10" s="19">
        <v>939325989</v>
      </c>
      <c r="D10" s="19" t="s">
        <v>25</v>
      </c>
      <c r="E10" s="28" t="s">
        <v>172</v>
      </c>
      <c r="F10" s="31" t="s">
        <v>66</v>
      </c>
      <c r="G10" s="22" t="s">
        <v>42</v>
      </c>
      <c r="H10" s="15">
        <v>12</v>
      </c>
      <c r="I10" s="15">
        <v>120</v>
      </c>
      <c r="J10" s="15">
        <v>855</v>
      </c>
      <c r="K10" s="16">
        <v>3.9</v>
      </c>
      <c r="L10" s="16">
        <f t="shared" si="0"/>
        <v>3334.5</v>
      </c>
      <c r="M10" s="34"/>
    </row>
    <row r="11" spans="1:13" s="17" customFormat="1" ht="45" customHeight="1" x14ac:dyDescent="0.2">
      <c r="A11" s="44"/>
      <c r="B11" s="19" t="s">
        <v>89</v>
      </c>
      <c r="C11" s="19">
        <v>939326056</v>
      </c>
      <c r="D11" s="19" t="s">
        <v>26</v>
      </c>
      <c r="E11" s="28" t="s">
        <v>173</v>
      </c>
      <c r="F11" s="31" t="s">
        <v>67</v>
      </c>
      <c r="G11" s="22" t="s">
        <v>42</v>
      </c>
      <c r="H11" s="15">
        <v>12</v>
      </c>
      <c r="I11" s="15">
        <v>120</v>
      </c>
      <c r="J11" s="15">
        <v>368</v>
      </c>
      <c r="K11" s="16">
        <v>3.9</v>
      </c>
      <c r="L11" s="16">
        <f t="shared" si="0"/>
        <v>1435.2</v>
      </c>
      <c r="M11" s="34"/>
    </row>
    <row r="12" spans="1:13" s="17" customFormat="1" x14ac:dyDescent="0.2">
      <c r="A12" s="42"/>
      <c r="B12" s="50" t="s">
        <v>88</v>
      </c>
      <c r="C12" s="50">
        <v>902579349</v>
      </c>
      <c r="D12" s="50" t="s">
        <v>27</v>
      </c>
      <c r="E12" s="50" t="s">
        <v>174</v>
      </c>
      <c r="F12" s="47" t="s">
        <v>28</v>
      </c>
      <c r="G12" s="19" t="s">
        <v>123</v>
      </c>
      <c r="H12" s="15">
        <v>12</v>
      </c>
      <c r="I12" s="15">
        <v>96</v>
      </c>
      <c r="J12" s="15">
        <v>267</v>
      </c>
      <c r="K12" s="16">
        <v>3.9</v>
      </c>
      <c r="L12" s="16">
        <f t="shared" si="0"/>
        <v>1041.3</v>
      </c>
      <c r="M12" s="34"/>
    </row>
    <row r="13" spans="1:13" s="17" customFormat="1" x14ac:dyDescent="0.2">
      <c r="A13" s="43"/>
      <c r="B13" s="52"/>
      <c r="C13" s="52"/>
      <c r="D13" s="52"/>
      <c r="E13" s="52"/>
      <c r="F13" s="49"/>
      <c r="G13" s="19" t="s">
        <v>124</v>
      </c>
      <c r="H13" s="15">
        <v>12</v>
      </c>
      <c r="I13" s="15">
        <v>96</v>
      </c>
      <c r="J13" s="15">
        <v>340</v>
      </c>
      <c r="K13" s="16">
        <v>3.9</v>
      </c>
      <c r="L13" s="16">
        <f t="shared" si="0"/>
        <v>1326</v>
      </c>
      <c r="M13" s="34"/>
    </row>
    <row r="14" spans="1:13" s="17" customFormat="1" x14ac:dyDescent="0.2">
      <c r="A14" s="43"/>
      <c r="B14" s="50" t="s">
        <v>87</v>
      </c>
      <c r="C14" s="50">
        <v>902579352</v>
      </c>
      <c r="D14" s="50" t="s">
        <v>29</v>
      </c>
      <c r="E14" s="50" t="s">
        <v>175</v>
      </c>
      <c r="F14" s="47" t="s">
        <v>30</v>
      </c>
      <c r="G14" s="19" t="s">
        <v>125</v>
      </c>
      <c r="H14" s="15">
        <v>12</v>
      </c>
      <c r="I14" s="15">
        <v>96</v>
      </c>
      <c r="J14" s="15">
        <v>370</v>
      </c>
      <c r="K14" s="16">
        <v>3.9</v>
      </c>
      <c r="L14" s="16">
        <f t="shared" si="0"/>
        <v>1443</v>
      </c>
      <c r="M14" s="34"/>
    </row>
    <row r="15" spans="1:13" s="17" customFormat="1" x14ac:dyDescent="0.2">
      <c r="A15" s="43"/>
      <c r="B15" s="51"/>
      <c r="C15" s="51"/>
      <c r="D15" s="51"/>
      <c r="E15" s="52"/>
      <c r="F15" s="49"/>
      <c r="G15" s="19" t="s">
        <v>126</v>
      </c>
      <c r="H15" s="15">
        <v>12</v>
      </c>
      <c r="I15" s="15">
        <v>96</v>
      </c>
      <c r="J15" s="15">
        <v>60</v>
      </c>
      <c r="K15" s="16">
        <v>3.9</v>
      </c>
      <c r="L15" s="16">
        <f t="shared" si="0"/>
        <v>234</v>
      </c>
      <c r="M15" s="34"/>
    </row>
    <row r="16" spans="1:13" s="17" customFormat="1" x14ac:dyDescent="0.2">
      <c r="A16" s="43"/>
      <c r="B16" s="51"/>
      <c r="C16" s="51"/>
      <c r="D16" s="51"/>
      <c r="E16" s="50" t="s">
        <v>176</v>
      </c>
      <c r="F16" s="47" t="s">
        <v>30</v>
      </c>
      <c r="G16" s="19" t="s">
        <v>127</v>
      </c>
      <c r="H16" s="15">
        <v>12</v>
      </c>
      <c r="I16" s="15">
        <v>96</v>
      </c>
      <c r="J16" s="15">
        <v>18</v>
      </c>
      <c r="K16" s="16">
        <v>3.9</v>
      </c>
      <c r="L16" s="16">
        <f t="shared" si="0"/>
        <v>70.2</v>
      </c>
      <c r="M16" s="34"/>
    </row>
    <row r="17" spans="1:13" s="17" customFormat="1" x14ac:dyDescent="0.2">
      <c r="A17" s="43"/>
      <c r="B17" s="51"/>
      <c r="C17" s="51"/>
      <c r="D17" s="51"/>
      <c r="E17" s="51"/>
      <c r="F17" s="48"/>
      <c r="G17" s="19" t="s">
        <v>128</v>
      </c>
      <c r="H17" s="15">
        <v>12</v>
      </c>
      <c r="I17" s="15">
        <v>96</v>
      </c>
      <c r="J17" s="15">
        <v>334</v>
      </c>
      <c r="K17" s="16">
        <v>3.9</v>
      </c>
      <c r="L17" s="16">
        <f t="shared" si="0"/>
        <v>1302.5999999999999</v>
      </c>
      <c r="M17" s="34"/>
    </row>
    <row r="18" spans="1:13" s="17" customFormat="1" x14ac:dyDescent="0.2">
      <c r="A18" s="43"/>
      <c r="B18" s="52"/>
      <c r="C18" s="52"/>
      <c r="D18" s="52"/>
      <c r="E18" s="52"/>
      <c r="F18" s="49"/>
      <c r="G18" s="19" t="s">
        <v>129</v>
      </c>
      <c r="H18" s="15">
        <v>12</v>
      </c>
      <c r="I18" s="15">
        <v>96</v>
      </c>
      <c r="J18" s="15">
        <v>340</v>
      </c>
      <c r="K18" s="16">
        <v>3.9</v>
      </c>
      <c r="L18" s="16">
        <f t="shared" si="0"/>
        <v>1326</v>
      </c>
      <c r="M18" s="34"/>
    </row>
    <row r="19" spans="1:13" s="17" customFormat="1" ht="18" customHeight="1" x14ac:dyDescent="0.2">
      <c r="A19" s="43"/>
      <c r="B19" s="50" t="s">
        <v>90</v>
      </c>
      <c r="C19" s="50">
        <v>902579337</v>
      </c>
      <c r="D19" s="50" t="s">
        <v>31</v>
      </c>
      <c r="E19" s="50" t="s">
        <v>177</v>
      </c>
      <c r="F19" s="47" t="s">
        <v>32</v>
      </c>
      <c r="G19" s="19" t="s">
        <v>130</v>
      </c>
      <c r="H19" s="15">
        <v>12</v>
      </c>
      <c r="I19" s="15">
        <v>96</v>
      </c>
      <c r="J19" s="15">
        <v>73</v>
      </c>
      <c r="K19" s="16">
        <v>3.9</v>
      </c>
      <c r="L19" s="16">
        <f t="shared" si="0"/>
        <v>284.7</v>
      </c>
      <c r="M19" s="34"/>
    </row>
    <row r="20" spans="1:13" s="17" customFormat="1" ht="18" customHeight="1" x14ac:dyDescent="0.2">
      <c r="A20" s="43"/>
      <c r="B20" s="51"/>
      <c r="C20" s="51"/>
      <c r="D20" s="51"/>
      <c r="E20" s="51"/>
      <c r="F20" s="48"/>
      <c r="G20" s="19" t="s">
        <v>131</v>
      </c>
      <c r="H20" s="15">
        <v>12</v>
      </c>
      <c r="I20" s="15">
        <v>96</v>
      </c>
      <c r="J20" s="15">
        <v>52</v>
      </c>
      <c r="K20" s="16">
        <v>3.9</v>
      </c>
      <c r="L20" s="16">
        <f t="shared" si="0"/>
        <v>202.79999999999998</v>
      </c>
      <c r="M20" s="34"/>
    </row>
    <row r="21" spans="1:13" s="17" customFormat="1" ht="18" customHeight="1" x14ac:dyDescent="0.2">
      <c r="A21" s="43"/>
      <c r="B21" s="52"/>
      <c r="C21" s="52"/>
      <c r="D21" s="52"/>
      <c r="E21" s="52"/>
      <c r="F21" s="49"/>
      <c r="G21" s="19" t="s">
        <v>132</v>
      </c>
      <c r="H21" s="15">
        <v>12</v>
      </c>
      <c r="I21" s="15">
        <v>96</v>
      </c>
      <c r="J21" s="15">
        <v>274</v>
      </c>
      <c r="K21" s="16">
        <v>3.9</v>
      </c>
      <c r="L21" s="16">
        <f t="shared" si="0"/>
        <v>1068.5999999999999</v>
      </c>
      <c r="M21" s="34"/>
    </row>
    <row r="22" spans="1:13" s="17" customFormat="1" x14ac:dyDescent="0.2">
      <c r="A22" s="43"/>
      <c r="B22" s="50" t="s">
        <v>91</v>
      </c>
      <c r="C22" s="50">
        <v>970452064</v>
      </c>
      <c r="D22" s="50" t="s">
        <v>33</v>
      </c>
      <c r="E22" s="50" t="s">
        <v>178</v>
      </c>
      <c r="F22" s="47" t="s">
        <v>81</v>
      </c>
      <c r="G22" s="19" t="s">
        <v>133</v>
      </c>
      <c r="H22" s="15">
        <v>12</v>
      </c>
      <c r="I22" s="15">
        <v>96</v>
      </c>
      <c r="J22" s="15">
        <v>11</v>
      </c>
      <c r="K22" s="16">
        <v>3.9</v>
      </c>
      <c r="L22" s="16">
        <f t="shared" si="0"/>
        <v>42.9</v>
      </c>
      <c r="M22" s="34"/>
    </row>
    <row r="23" spans="1:13" s="17" customFormat="1" x14ac:dyDescent="0.2">
      <c r="A23" s="43"/>
      <c r="B23" s="51"/>
      <c r="C23" s="51"/>
      <c r="D23" s="51"/>
      <c r="E23" s="51"/>
      <c r="F23" s="48"/>
      <c r="G23" s="19" t="s">
        <v>134</v>
      </c>
      <c r="H23" s="15">
        <v>12</v>
      </c>
      <c r="I23" s="15">
        <v>96</v>
      </c>
      <c r="J23" s="15">
        <v>258</v>
      </c>
      <c r="K23" s="16">
        <v>3.9</v>
      </c>
      <c r="L23" s="16">
        <f t="shared" si="0"/>
        <v>1006.1999999999999</v>
      </c>
      <c r="M23" s="34"/>
    </row>
    <row r="24" spans="1:13" s="17" customFormat="1" x14ac:dyDescent="0.2">
      <c r="A24" s="43"/>
      <c r="B24" s="52"/>
      <c r="C24" s="52"/>
      <c r="D24" s="52"/>
      <c r="E24" s="52"/>
      <c r="F24" s="49"/>
      <c r="G24" s="19" t="s">
        <v>135</v>
      </c>
      <c r="H24" s="15">
        <v>12</v>
      </c>
      <c r="I24" s="15">
        <v>96</v>
      </c>
      <c r="J24" s="15">
        <v>258</v>
      </c>
      <c r="K24" s="16">
        <v>3.9</v>
      </c>
      <c r="L24" s="16">
        <f t="shared" si="0"/>
        <v>1006.1999999999999</v>
      </c>
      <c r="M24" s="34"/>
    </row>
    <row r="25" spans="1:13" s="17" customFormat="1" x14ac:dyDescent="0.2">
      <c r="A25" s="43"/>
      <c r="B25" s="50" t="s">
        <v>92</v>
      </c>
      <c r="C25" s="50">
        <v>970452076</v>
      </c>
      <c r="D25" s="50" t="s">
        <v>34</v>
      </c>
      <c r="E25" s="50" t="s">
        <v>179</v>
      </c>
      <c r="F25" s="47" t="s">
        <v>80</v>
      </c>
      <c r="G25" s="19" t="s">
        <v>139</v>
      </c>
      <c r="H25" s="15">
        <v>12</v>
      </c>
      <c r="I25" s="15">
        <v>96</v>
      </c>
      <c r="J25" s="15">
        <v>544</v>
      </c>
      <c r="K25" s="16">
        <v>3.9</v>
      </c>
      <c r="L25" s="16">
        <f t="shared" si="0"/>
        <v>2121.6</v>
      </c>
      <c r="M25" s="34"/>
    </row>
    <row r="26" spans="1:13" s="17" customFormat="1" x14ac:dyDescent="0.2">
      <c r="A26" s="43"/>
      <c r="B26" s="51"/>
      <c r="C26" s="51"/>
      <c r="D26" s="51"/>
      <c r="E26" s="51"/>
      <c r="F26" s="48"/>
      <c r="G26" s="19" t="s">
        <v>136</v>
      </c>
      <c r="H26" s="15">
        <v>12</v>
      </c>
      <c r="I26" s="15">
        <v>96</v>
      </c>
      <c r="J26" s="15">
        <v>32</v>
      </c>
      <c r="K26" s="16">
        <v>3.9</v>
      </c>
      <c r="L26" s="16">
        <f t="shared" si="0"/>
        <v>124.8</v>
      </c>
      <c r="M26" s="34"/>
    </row>
    <row r="27" spans="1:13" s="17" customFormat="1" x14ac:dyDescent="0.2">
      <c r="A27" s="43"/>
      <c r="B27" s="51"/>
      <c r="C27" s="51"/>
      <c r="D27" s="51"/>
      <c r="E27" s="51"/>
      <c r="F27" s="48"/>
      <c r="G27" s="19" t="s">
        <v>137</v>
      </c>
      <c r="H27" s="15">
        <v>12</v>
      </c>
      <c r="I27" s="15">
        <v>96</v>
      </c>
      <c r="J27" s="15">
        <v>304</v>
      </c>
      <c r="K27" s="16">
        <v>3.9</v>
      </c>
      <c r="L27" s="16">
        <f t="shared" si="0"/>
        <v>1185.5999999999999</v>
      </c>
      <c r="M27" s="34"/>
    </row>
    <row r="28" spans="1:13" s="17" customFormat="1" x14ac:dyDescent="0.2">
      <c r="A28" s="44"/>
      <c r="B28" s="52"/>
      <c r="C28" s="52"/>
      <c r="D28" s="52"/>
      <c r="E28" s="52"/>
      <c r="F28" s="49"/>
      <c r="G28" s="19" t="s">
        <v>138</v>
      </c>
      <c r="H28" s="15">
        <v>12</v>
      </c>
      <c r="I28" s="15">
        <v>96</v>
      </c>
      <c r="J28" s="15">
        <v>276</v>
      </c>
      <c r="K28" s="16">
        <v>3.9</v>
      </c>
      <c r="L28" s="16">
        <f t="shared" si="0"/>
        <v>1076.3999999999999</v>
      </c>
      <c r="M28" s="34"/>
    </row>
    <row r="29" spans="1:13" s="17" customFormat="1" ht="30" customHeight="1" x14ac:dyDescent="0.2">
      <c r="A29" s="42"/>
      <c r="B29" s="19" t="s">
        <v>93</v>
      </c>
      <c r="C29" s="19">
        <v>970452090</v>
      </c>
      <c r="D29" s="19" t="s">
        <v>35</v>
      </c>
      <c r="E29" s="28" t="s">
        <v>180</v>
      </c>
      <c r="F29" s="31" t="s">
        <v>76</v>
      </c>
      <c r="G29" s="22" t="s">
        <v>42</v>
      </c>
      <c r="H29" s="15">
        <v>12</v>
      </c>
      <c r="I29" s="15">
        <v>120</v>
      </c>
      <c r="J29" s="15">
        <v>201</v>
      </c>
      <c r="K29" s="16">
        <v>3.9</v>
      </c>
      <c r="L29" s="16">
        <f t="shared" si="0"/>
        <v>783.9</v>
      </c>
      <c r="M29" s="34"/>
    </row>
    <row r="30" spans="1:13" s="17" customFormat="1" ht="30" customHeight="1" x14ac:dyDescent="0.2">
      <c r="A30" s="43"/>
      <c r="B30" s="19" t="s">
        <v>94</v>
      </c>
      <c r="C30" s="19">
        <v>970452102</v>
      </c>
      <c r="D30" s="19" t="s">
        <v>36</v>
      </c>
      <c r="E30" s="28" t="s">
        <v>181</v>
      </c>
      <c r="F30" s="31" t="s">
        <v>77</v>
      </c>
      <c r="G30" s="22" t="s">
        <v>42</v>
      </c>
      <c r="H30" s="15">
        <v>12</v>
      </c>
      <c r="I30" s="15">
        <v>120</v>
      </c>
      <c r="J30" s="15">
        <v>247</v>
      </c>
      <c r="K30" s="16">
        <v>3.9</v>
      </c>
      <c r="L30" s="16">
        <f t="shared" si="0"/>
        <v>963.3</v>
      </c>
      <c r="M30" s="34"/>
    </row>
    <row r="31" spans="1:13" s="17" customFormat="1" ht="30" customHeight="1" x14ac:dyDescent="0.2">
      <c r="A31" s="44"/>
      <c r="B31" s="19" t="s">
        <v>95</v>
      </c>
      <c r="C31" s="19">
        <v>970452114</v>
      </c>
      <c r="D31" s="19" t="s">
        <v>37</v>
      </c>
      <c r="E31" s="28" t="s">
        <v>182</v>
      </c>
      <c r="F31" s="31" t="s">
        <v>78</v>
      </c>
      <c r="G31" s="22" t="s">
        <v>42</v>
      </c>
      <c r="H31" s="15">
        <v>12</v>
      </c>
      <c r="I31" s="15">
        <v>120</v>
      </c>
      <c r="J31" s="15">
        <v>306</v>
      </c>
      <c r="K31" s="16">
        <v>3.9</v>
      </c>
      <c r="L31" s="16">
        <f t="shared" si="0"/>
        <v>1193.3999999999999</v>
      </c>
      <c r="M31" s="34"/>
    </row>
    <row r="32" spans="1:13" s="17" customFormat="1" ht="76.5" customHeight="1" x14ac:dyDescent="0.2">
      <c r="A32" s="19"/>
      <c r="B32" s="19" t="s">
        <v>96</v>
      </c>
      <c r="C32" s="19">
        <v>970452138</v>
      </c>
      <c r="D32" s="19" t="s">
        <v>38</v>
      </c>
      <c r="E32" s="28" t="s">
        <v>183</v>
      </c>
      <c r="F32" s="31" t="s">
        <v>72</v>
      </c>
      <c r="G32" s="22" t="s">
        <v>42</v>
      </c>
      <c r="H32" s="15">
        <v>12</v>
      </c>
      <c r="I32" s="15">
        <v>96</v>
      </c>
      <c r="J32" s="15">
        <v>328</v>
      </c>
      <c r="K32" s="16">
        <v>3.4</v>
      </c>
      <c r="L32" s="16">
        <f t="shared" si="0"/>
        <v>1115.2</v>
      </c>
      <c r="M32" s="34"/>
    </row>
    <row r="33" spans="1:13" s="17" customFormat="1" ht="51" customHeight="1" x14ac:dyDescent="0.2">
      <c r="A33" s="19"/>
      <c r="B33" s="19" t="s">
        <v>97</v>
      </c>
      <c r="C33" s="19">
        <v>970452088</v>
      </c>
      <c r="D33" s="19" t="s">
        <v>39</v>
      </c>
      <c r="E33" s="28" t="s">
        <v>184</v>
      </c>
      <c r="F33" s="31" t="s">
        <v>70</v>
      </c>
      <c r="G33" s="22" t="s">
        <v>42</v>
      </c>
      <c r="H33" s="15">
        <v>12</v>
      </c>
      <c r="I33" s="15">
        <v>216</v>
      </c>
      <c r="J33" s="15">
        <v>879</v>
      </c>
      <c r="K33" s="16">
        <v>3.9</v>
      </c>
      <c r="L33" s="16">
        <f t="shared" si="0"/>
        <v>3428.1</v>
      </c>
      <c r="M33" s="34"/>
    </row>
    <row r="34" spans="1:13" s="17" customFormat="1" ht="15" customHeight="1" x14ac:dyDescent="0.2">
      <c r="A34" s="42"/>
      <c r="B34" s="50" t="s">
        <v>98</v>
      </c>
      <c r="C34" s="50">
        <v>970452140</v>
      </c>
      <c r="D34" s="50" t="s">
        <v>40</v>
      </c>
      <c r="E34" s="50" t="s">
        <v>185</v>
      </c>
      <c r="F34" s="47" t="s">
        <v>74</v>
      </c>
      <c r="G34" s="19" t="s">
        <v>140</v>
      </c>
      <c r="H34" s="15">
        <v>12</v>
      </c>
      <c r="I34" s="15">
        <v>96</v>
      </c>
      <c r="J34" s="15">
        <v>48</v>
      </c>
      <c r="K34" s="16">
        <v>3.4</v>
      </c>
      <c r="L34" s="16">
        <f t="shared" si="0"/>
        <v>163.19999999999999</v>
      </c>
      <c r="M34" s="34"/>
    </row>
    <row r="35" spans="1:13" s="17" customFormat="1" x14ac:dyDescent="0.2">
      <c r="A35" s="43"/>
      <c r="B35" s="51"/>
      <c r="C35" s="51"/>
      <c r="D35" s="51"/>
      <c r="E35" s="52"/>
      <c r="F35" s="49"/>
      <c r="G35" s="19" t="s">
        <v>141</v>
      </c>
      <c r="H35" s="15">
        <v>12</v>
      </c>
      <c r="I35" s="15">
        <v>96</v>
      </c>
      <c r="J35" s="15">
        <v>13</v>
      </c>
      <c r="K35" s="16">
        <v>3.4</v>
      </c>
      <c r="L35" s="16">
        <f t="shared" si="0"/>
        <v>44.199999999999996</v>
      </c>
      <c r="M35" s="34"/>
    </row>
    <row r="36" spans="1:13" s="17" customFormat="1" ht="30" x14ac:dyDescent="0.2">
      <c r="A36" s="43"/>
      <c r="B36" s="52"/>
      <c r="C36" s="52"/>
      <c r="D36" s="52"/>
      <c r="E36" s="28" t="s">
        <v>186</v>
      </c>
      <c r="F36" s="30" t="s">
        <v>74</v>
      </c>
      <c r="G36" s="19" t="s">
        <v>142</v>
      </c>
      <c r="H36" s="15">
        <v>12</v>
      </c>
      <c r="I36" s="15">
        <v>96</v>
      </c>
      <c r="J36" s="15">
        <v>292</v>
      </c>
      <c r="K36" s="16">
        <v>3.4</v>
      </c>
      <c r="L36" s="16">
        <f t="shared" si="0"/>
        <v>992.8</v>
      </c>
      <c r="M36" s="34"/>
    </row>
    <row r="37" spans="1:13" s="17" customFormat="1" x14ac:dyDescent="0.2">
      <c r="A37" s="43"/>
      <c r="B37" s="51" t="s">
        <v>221</v>
      </c>
      <c r="C37" s="51" t="s">
        <v>222</v>
      </c>
      <c r="D37" s="51" t="s">
        <v>223</v>
      </c>
      <c r="E37" s="51" t="s">
        <v>224</v>
      </c>
      <c r="F37" s="51" t="s">
        <v>75</v>
      </c>
      <c r="G37" s="19" t="s">
        <v>143</v>
      </c>
      <c r="H37" s="15">
        <v>12</v>
      </c>
      <c r="I37" s="15">
        <v>96</v>
      </c>
      <c r="J37" s="15">
        <v>77</v>
      </c>
      <c r="K37" s="16">
        <v>3.4</v>
      </c>
      <c r="L37" s="16">
        <f t="shared" si="0"/>
        <v>261.8</v>
      </c>
      <c r="M37" s="34"/>
    </row>
    <row r="38" spans="1:13" s="17" customFormat="1" x14ac:dyDescent="0.2">
      <c r="A38" s="43"/>
      <c r="B38" s="51"/>
      <c r="C38" s="51"/>
      <c r="D38" s="51"/>
      <c r="E38" s="52"/>
      <c r="F38" s="52"/>
      <c r="G38" s="19" t="s">
        <v>144</v>
      </c>
      <c r="H38" s="15">
        <v>12</v>
      </c>
      <c r="I38" s="15">
        <v>96</v>
      </c>
      <c r="J38" s="15">
        <v>178</v>
      </c>
      <c r="K38" s="16">
        <v>3.4</v>
      </c>
      <c r="L38" s="16">
        <f t="shared" si="0"/>
        <v>605.19999999999993</v>
      </c>
      <c r="M38" s="34"/>
    </row>
    <row r="39" spans="1:13" s="17" customFormat="1" ht="30" x14ac:dyDescent="0.2">
      <c r="A39" s="44"/>
      <c r="B39" s="52"/>
      <c r="C39" s="52"/>
      <c r="D39" s="52"/>
      <c r="E39" s="28" t="s">
        <v>187</v>
      </c>
      <c r="F39" s="30" t="s">
        <v>75</v>
      </c>
      <c r="G39" s="19" t="s">
        <v>145</v>
      </c>
      <c r="H39" s="15">
        <v>12</v>
      </c>
      <c r="I39" s="15">
        <v>96</v>
      </c>
      <c r="J39" s="15">
        <v>158</v>
      </c>
      <c r="K39" s="16">
        <v>3.4</v>
      </c>
      <c r="L39" s="16">
        <f t="shared" si="0"/>
        <v>537.19999999999993</v>
      </c>
      <c r="M39" s="34"/>
    </row>
    <row r="40" spans="1:13" s="6" customFormat="1" ht="15.75" x14ac:dyDescent="0.2">
      <c r="A40" s="59" t="s">
        <v>0</v>
      </c>
      <c r="B40" s="59"/>
      <c r="C40" s="59"/>
      <c r="D40" s="59"/>
      <c r="E40" s="59"/>
      <c r="F40" s="59"/>
      <c r="G40" s="59"/>
      <c r="H40" s="59"/>
      <c r="I40" s="59"/>
      <c r="J40" s="11">
        <f>SUM(J4:J39)</f>
        <v>9202.7999999999993</v>
      </c>
      <c r="K40" s="12"/>
      <c r="L40" s="12">
        <f>SUM(L4:L39)</f>
        <v>35175.919999999998</v>
      </c>
      <c r="M40" s="34"/>
    </row>
    <row r="41" spans="1:13" s="21" customFormat="1" ht="6" customHeight="1" x14ac:dyDescent="0.2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34"/>
    </row>
    <row r="42" spans="1:13" ht="18.75" customHeight="1" x14ac:dyDescent="0.2">
      <c r="A42" s="45" t="s">
        <v>14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34"/>
    </row>
    <row r="43" spans="1:13" s="24" customFormat="1" ht="31.5" x14ac:dyDescent="0.2">
      <c r="A43" s="8" t="s">
        <v>4</v>
      </c>
      <c r="B43" s="18" t="s">
        <v>8</v>
      </c>
      <c r="C43" s="18" t="s">
        <v>9</v>
      </c>
      <c r="D43" s="18" t="s">
        <v>3</v>
      </c>
      <c r="E43" s="18" t="s">
        <v>168</v>
      </c>
      <c r="F43" s="8" t="s">
        <v>2</v>
      </c>
      <c r="G43" s="18" t="s">
        <v>117</v>
      </c>
      <c r="H43" s="9" t="s">
        <v>166</v>
      </c>
      <c r="I43" s="9" t="s">
        <v>167</v>
      </c>
      <c r="J43" s="9" t="s">
        <v>1</v>
      </c>
      <c r="K43" s="10" t="s">
        <v>5</v>
      </c>
      <c r="L43" s="10" t="s">
        <v>6</v>
      </c>
      <c r="M43" s="34"/>
    </row>
    <row r="44" spans="1:13" s="17" customFormat="1" ht="25.5" customHeight="1" x14ac:dyDescent="0.2">
      <c r="A44" s="55"/>
      <c r="B44" s="55" t="s">
        <v>99</v>
      </c>
      <c r="C44" s="55">
        <v>971488147</v>
      </c>
      <c r="D44" s="55" t="s">
        <v>10</v>
      </c>
      <c r="E44" s="55" t="s">
        <v>188</v>
      </c>
      <c r="F44" s="60" t="s">
        <v>63</v>
      </c>
      <c r="G44" s="28" t="s">
        <v>205</v>
      </c>
      <c r="H44" s="15">
        <v>15</v>
      </c>
      <c r="I44" s="15">
        <v>90</v>
      </c>
      <c r="J44" s="15">
        <v>164</v>
      </c>
      <c r="K44" s="16">
        <v>4.9000000000000004</v>
      </c>
      <c r="L44" s="16">
        <f t="shared" ref="L44:L54" si="1">J44*K44</f>
        <v>803.6</v>
      </c>
      <c r="M44" s="34"/>
    </row>
    <row r="45" spans="1:13" s="17" customFormat="1" ht="25.5" customHeight="1" x14ac:dyDescent="0.2">
      <c r="A45" s="55"/>
      <c r="B45" s="55"/>
      <c r="C45" s="55"/>
      <c r="D45" s="55"/>
      <c r="E45" s="55"/>
      <c r="F45" s="60"/>
      <c r="G45" s="28" t="s">
        <v>206</v>
      </c>
      <c r="H45" s="15">
        <v>15</v>
      </c>
      <c r="I45" s="15">
        <v>90</v>
      </c>
      <c r="J45" s="15">
        <v>696</v>
      </c>
      <c r="K45" s="16">
        <v>4.9000000000000004</v>
      </c>
      <c r="L45" s="16">
        <f t="shared" si="1"/>
        <v>3410.4</v>
      </c>
      <c r="M45" s="34"/>
    </row>
    <row r="46" spans="1:13" s="17" customFormat="1" ht="25.5" customHeight="1" x14ac:dyDescent="0.2">
      <c r="A46" s="55"/>
      <c r="B46" s="55"/>
      <c r="C46" s="55"/>
      <c r="D46" s="55"/>
      <c r="E46" s="55"/>
      <c r="F46" s="60"/>
      <c r="G46" s="28" t="s">
        <v>207</v>
      </c>
      <c r="H46" s="15">
        <v>15</v>
      </c>
      <c r="I46" s="15">
        <v>90</v>
      </c>
      <c r="J46" s="15">
        <v>932</v>
      </c>
      <c r="K46" s="16">
        <v>4.9000000000000004</v>
      </c>
      <c r="L46" s="16">
        <f t="shared" si="1"/>
        <v>4566.8</v>
      </c>
      <c r="M46" s="34"/>
    </row>
    <row r="47" spans="1:13" s="17" customFormat="1" ht="39.75" customHeight="1" x14ac:dyDescent="0.2">
      <c r="A47" s="55"/>
      <c r="B47" s="55" t="s">
        <v>100</v>
      </c>
      <c r="C47" s="55">
        <v>971251335</v>
      </c>
      <c r="D47" s="55" t="s">
        <v>11</v>
      </c>
      <c r="E47" s="55" t="s">
        <v>189</v>
      </c>
      <c r="F47" s="60" t="s">
        <v>71</v>
      </c>
      <c r="G47" s="28" t="s">
        <v>208</v>
      </c>
      <c r="H47" s="15">
        <v>90</v>
      </c>
      <c r="I47" s="15">
        <v>90</v>
      </c>
      <c r="J47" s="15">
        <v>1135</v>
      </c>
      <c r="K47" s="16">
        <v>3.9</v>
      </c>
      <c r="L47" s="16">
        <f t="shared" si="1"/>
        <v>4426.5</v>
      </c>
      <c r="M47" s="34"/>
    </row>
    <row r="48" spans="1:13" s="17" customFormat="1" ht="39.75" customHeight="1" x14ac:dyDescent="0.2">
      <c r="A48" s="55"/>
      <c r="B48" s="55"/>
      <c r="C48" s="55"/>
      <c r="D48" s="55"/>
      <c r="E48" s="55"/>
      <c r="F48" s="60"/>
      <c r="G48" s="28" t="s">
        <v>146</v>
      </c>
      <c r="H48" s="15">
        <v>90</v>
      </c>
      <c r="I48" s="15">
        <v>90</v>
      </c>
      <c r="J48" s="15">
        <v>375</v>
      </c>
      <c r="K48" s="16">
        <v>3.9</v>
      </c>
      <c r="L48" s="16">
        <f t="shared" si="1"/>
        <v>1462.5</v>
      </c>
      <c r="M48" s="34"/>
    </row>
    <row r="49" spans="1:13" s="17" customFormat="1" ht="28.5" customHeight="1" x14ac:dyDescent="0.2">
      <c r="A49" s="55"/>
      <c r="B49" s="42" t="s">
        <v>216</v>
      </c>
      <c r="C49" s="42" t="s">
        <v>220</v>
      </c>
      <c r="D49" s="42" t="s">
        <v>217</v>
      </c>
      <c r="E49" s="42" t="s">
        <v>218</v>
      </c>
      <c r="F49" s="53" t="s">
        <v>219</v>
      </c>
      <c r="G49" s="28" t="s">
        <v>148</v>
      </c>
      <c r="H49" s="15">
        <v>100</v>
      </c>
      <c r="I49" s="15">
        <v>90</v>
      </c>
      <c r="J49" s="15">
        <v>601</v>
      </c>
      <c r="K49" s="16">
        <v>3.9</v>
      </c>
      <c r="L49" s="16">
        <f t="shared" si="1"/>
        <v>2343.9</v>
      </c>
      <c r="M49" s="34"/>
    </row>
    <row r="50" spans="1:13" s="17" customFormat="1" ht="48" customHeight="1" x14ac:dyDescent="0.2">
      <c r="A50" s="55"/>
      <c r="B50" s="44"/>
      <c r="C50" s="44"/>
      <c r="D50" s="44"/>
      <c r="E50" s="44"/>
      <c r="F50" s="54"/>
      <c r="G50" s="28" t="s">
        <v>149</v>
      </c>
      <c r="H50" s="15">
        <v>100</v>
      </c>
      <c r="I50" s="15">
        <v>90</v>
      </c>
      <c r="J50" s="15">
        <v>1267</v>
      </c>
      <c r="K50" s="16">
        <v>3.9</v>
      </c>
      <c r="L50" s="16">
        <f t="shared" si="1"/>
        <v>4941.3</v>
      </c>
      <c r="M50" s="34"/>
    </row>
    <row r="51" spans="1:13" s="17" customFormat="1" ht="62.25" customHeight="1" x14ac:dyDescent="0.2">
      <c r="A51" s="19"/>
      <c r="B51" s="35" t="s">
        <v>101</v>
      </c>
      <c r="C51" s="35">
        <v>970452518</v>
      </c>
      <c r="D51" s="35" t="s">
        <v>12</v>
      </c>
      <c r="E51" s="35" t="s">
        <v>190</v>
      </c>
      <c r="F51" s="36" t="s">
        <v>62</v>
      </c>
      <c r="G51" s="28" t="s">
        <v>147</v>
      </c>
      <c r="H51" s="15">
        <v>118</v>
      </c>
      <c r="I51" s="15">
        <v>72</v>
      </c>
      <c r="J51" s="15">
        <v>1724</v>
      </c>
      <c r="K51" s="16">
        <v>4.9000000000000004</v>
      </c>
      <c r="L51" s="16">
        <f t="shared" si="1"/>
        <v>8447.6</v>
      </c>
      <c r="M51" s="34"/>
    </row>
    <row r="52" spans="1:13" s="17" customFormat="1" ht="67.5" customHeight="1" x14ac:dyDescent="0.2">
      <c r="A52" s="19"/>
      <c r="B52" s="19" t="s">
        <v>102</v>
      </c>
      <c r="C52" s="19">
        <v>930212358</v>
      </c>
      <c r="D52" s="19" t="s">
        <v>13</v>
      </c>
      <c r="E52" s="28" t="s">
        <v>191</v>
      </c>
      <c r="F52" s="31" t="s">
        <v>65</v>
      </c>
      <c r="G52" s="28" t="s">
        <v>150</v>
      </c>
      <c r="H52" s="15">
        <v>72</v>
      </c>
      <c r="I52" s="15">
        <v>72</v>
      </c>
      <c r="J52" s="15">
        <v>1147</v>
      </c>
      <c r="K52" s="16">
        <v>4.9000000000000004</v>
      </c>
      <c r="L52" s="16">
        <f t="shared" si="1"/>
        <v>5620.3</v>
      </c>
      <c r="M52" s="34"/>
    </row>
    <row r="53" spans="1:13" s="17" customFormat="1" ht="32.25" customHeight="1" x14ac:dyDescent="0.2">
      <c r="A53" s="55"/>
      <c r="B53" s="55" t="s">
        <v>103</v>
      </c>
      <c r="C53" s="55" t="s">
        <v>21</v>
      </c>
      <c r="D53" s="55" t="s">
        <v>20</v>
      </c>
      <c r="E53" s="55" t="s">
        <v>192</v>
      </c>
      <c r="F53" s="60" t="s">
        <v>64</v>
      </c>
      <c r="G53" s="28" t="s">
        <v>151</v>
      </c>
      <c r="H53" s="15">
        <v>90</v>
      </c>
      <c r="I53" s="15">
        <v>90</v>
      </c>
      <c r="J53" s="15">
        <v>778</v>
      </c>
      <c r="K53" s="16">
        <v>4.9000000000000004</v>
      </c>
      <c r="L53" s="16">
        <f t="shared" si="1"/>
        <v>3812.2000000000003</v>
      </c>
      <c r="M53" s="34"/>
    </row>
    <row r="54" spans="1:13" s="17" customFormat="1" ht="32.25" customHeight="1" x14ac:dyDescent="0.2">
      <c r="A54" s="55"/>
      <c r="B54" s="55"/>
      <c r="C54" s="55"/>
      <c r="D54" s="55"/>
      <c r="E54" s="55"/>
      <c r="F54" s="60"/>
      <c r="G54" s="28" t="s">
        <v>152</v>
      </c>
      <c r="H54" s="15">
        <v>90</v>
      </c>
      <c r="I54" s="15">
        <v>90</v>
      </c>
      <c r="J54" s="15">
        <v>283</v>
      </c>
      <c r="K54" s="16">
        <v>4.9000000000000004</v>
      </c>
      <c r="L54" s="16">
        <f t="shared" si="1"/>
        <v>1386.7</v>
      </c>
      <c r="M54" s="34"/>
    </row>
    <row r="55" spans="1:13" s="6" customFormat="1" ht="15.75" x14ac:dyDescent="0.2">
      <c r="A55" s="59" t="s">
        <v>0</v>
      </c>
      <c r="B55" s="59"/>
      <c r="C55" s="59"/>
      <c r="D55" s="59"/>
      <c r="E55" s="59"/>
      <c r="F55" s="59"/>
      <c r="G55" s="59"/>
      <c r="H55" s="59"/>
      <c r="I55" s="59"/>
      <c r="J55" s="11">
        <f>SUM(J44:J54)</f>
        <v>9102</v>
      </c>
      <c r="K55" s="12"/>
      <c r="L55" s="12">
        <f>SUM(L44:L54)</f>
        <v>41221.799999999996</v>
      </c>
      <c r="M55" s="34"/>
    </row>
    <row r="56" spans="1:13" s="21" customFormat="1" ht="6" customHeight="1" x14ac:dyDescent="0.2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34"/>
    </row>
    <row r="57" spans="1:13" s="21" customFormat="1" ht="18.75" customHeight="1" x14ac:dyDescent="0.2">
      <c r="A57" s="45" t="s">
        <v>19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34"/>
    </row>
    <row r="58" spans="1:13" s="17" customFormat="1" ht="109.5" customHeight="1" x14ac:dyDescent="0.2">
      <c r="A58" s="19"/>
      <c r="B58" s="19" t="s">
        <v>104</v>
      </c>
      <c r="C58" s="19">
        <v>972139000</v>
      </c>
      <c r="D58" s="19" t="s">
        <v>15</v>
      </c>
      <c r="E58" s="28" t="s">
        <v>193</v>
      </c>
      <c r="F58" s="31" t="s">
        <v>85</v>
      </c>
      <c r="G58" s="28" t="s">
        <v>161</v>
      </c>
      <c r="H58" s="15">
        <v>12</v>
      </c>
      <c r="I58" s="15">
        <v>96</v>
      </c>
      <c r="J58" s="15">
        <v>666</v>
      </c>
      <c r="K58" s="16">
        <v>3.7</v>
      </c>
      <c r="L58" s="16">
        <f t="shared" ref="L58:L66" si="2">J58*K58</f>
        <v>2464.2000000000003</v>
      </c>
      <c r="M58" s="34"/>
    </row>
    <row r="59" spans="1:13" s="17" customFormat="1" ht="39.75" customHeight="1" x14ac:dyDescent="0.2">
      <c r="A59" s="50"/>
      <c r="B59" s="50" t="s">
        <v>105</v>
      </c>
      <c r="C59" s="50" t="s">
        <v>86</v>
      </c>
      <c r="D59" s="50" t="s">
        <v>16</v>
      </c>
      <c r="E59" s="50" t="s">
        <v>194</v>
      </c>
      <c r="F59" s="47" t="s">
        <v>84</v>
      </c>
      <c r="G59" s="28" t="s">
        <v>162</v>
      </c>
      <c r="H59" s="15">
        <v>12</v>
      </c>
      <c r="I59" s="15">
        <v>96</v>
      </c>
      <c r="J59" s="15">
        <v>179</v>
      </c>
      <c r="K59" s="16">
        <v>3.7</v>
      </c>
      <c r="L59" s="16">
        <f t="shared" si="2"/>
        <v>662.30000000000007</v>
      </c>
      <c r="M59" s="34"/>
    </row>
    <row r="60" spans="1:13" s="17" customFormat="1" ht="39.75" customHeight="1" x14ac:dyDescent="0.2">
      <c r="A60" s="51"/>
      <c r="B60" s="51"/>
      <c r="C60" s="51"/>
      <c r="D60" s="51"/>
      <c r="E60" s="51"/>
      <c r="F60" s="48"/>
      <c r="G60" s="28" t="s">
        <v>163</v>
      </c>
      <c r="H60" s="15">
        <v>12</v>
      </c>
      <c r="I60" s="15">
        <v>96</v>
      </c>
      <c r="J60" s="15">
        <v>184</v>
      </c>
      <c r="K60" s="16">
        <v>3.7</v>
      </c>
      <c r="L60" s="16">
        <f t="shared" si="2"/>
        <v>680.80000000000007</v>
      </c>
      <c r="M60" s="34"/>
    </row>
    <row r="61" spans="1:13" s="17" customFormat="1" ht="39.75" customHeight="1" x14ac:dyDescent="0.2">
      <c r="A61" s="52"/>
      <c r="B61" s="52"/>
      <c r="C61" s="52"/>
      <c r="D61" s="52"/>
      <c r="E61" s="52"/>
      <c r="F61" s="49"/>
      <c r="G61" s="28" t="s">
        <v>164</v>
      </c>
      <c r="H61" s="15">
        <v>12</v>
      </c>
      <c r="I61" s="15">
        <v>96</v>
      </c>
      <c r="J61" s="15">
        <v>348</v>
      </c>
      <c r="K61" s="16">
        <v>3.7</v>
      </c>
      <c r="L61" s="16">
        <f t="shared" si="2"/>
        <v>1287.6000000000001</v>
      </c>
      <c r="M61" s="34"/>
    </row>
    <row r="62" spans="1:13" s="17" customFormat="1" ht="60" customHeight="1" x14ac:dyDescent="0.2">
      <c r="A62" s="50"/>
      <c r="B62" s="50" t="s">
        <v>106</v>
      </c>
      <c r="C62" s="50">
        <v>970452189</v>
      </c>
      <c r="D62" s="50" t="s">
        <v>17</v>
      </c>
      <c r="E62" s="50" t="s">
        <v>195</v>
      </c>
      <c r="F62" s="47" t="s">
        <v>82</v>
      </c>
      <c r="G62" s="28" t="s">
        <v>209</v>
      </c>
      <c r="H62" s="15">
        <v>12</v>
      </c>
      <c r="I62" s="15">
        <v>96</v>
      </c>
      <c r="J62" s="15">
        <v>178</v>
      </c>
      <c r="K62" s="16">
        <v>3.7</v>
      </c>
      <c r="L62" s="16">
        <f t="shared" si="2"/>
        <v>658.6</v>
      </c>
      <c r="M62" s="34"/>
    </row>
    <row r="63" spans="1:13" s="17" customFormat="1" ht="60" customHeight="1" x14ac:dyDescent="0.2">
      <c r="A63" s="52"/>
      <c r="B63" s="52"/>
      <c r="C63" s="52"/>
      <c r="D63" s="52"/>
      <c r="E63" s="52"/>
      <c r="F63" s="49"/>
      <c r="G63" s="28" t="s">
        <v>210</v>
      </c>
      <c r="H63" s="15">
        <v>12</v>
      </c>
      <c r="I63" s="15">
        <v>96</v>
      </c>
      <c r="J63" s="15">
        <v>394</v>
      </c>
      <c r="K63" s="16">
        <v>3.7</v>
      </c>
      <c r="L63" s="16">
        <f t="shared" si="2"/>
        <v>1457.8000000000002</v>
      </c>
      <c r="M63" s="34"/>
    </row>
    <row r="64" spans="1:13" s="17" customFormat="1" ht="39.75" customHeight="1" x14ac:dyDescent="0.2">
      <c r="A64" s="50"/>
      <c r="B64" s="50" t="s">
        <v>107</v>
      </c>
      <c r="C64" s="50">
        <v>970452203</v>
      </c>
      <c r="D64" s="50" t="s">
        <v>18</v>
      </c>
      <c r="E64" s="50" t="s">
        <v>196</v>
      </c>
      <c r="F64" s="47" t="s">
        <v>83</v>
      </c>
      <c r="G64" s="28" t="s">
        <v>211</v>
      </c>
      <c r="H64" s="15">
        <v>12</v>
      </c>
      <c r="I64" s="15">
        <v>96</v>
      </c>
      <c r="J64" s="15">
        <v>202</v>
      </c>
      <c r="K64" s="16">
        <v>3.7</v>
      </c>
      <c r="L64" s="16">
        <f t="shared" si="2"/>
        <v>747.40000000000009</v>
      </c>
      <c r="M64" s="34"/>
    </row>
    <row r="65" spans="1:13" s="17" customFormat="1" ht="39.75" customHeight="1" x14ac:dyDescent="0.2">
      <c r="A65" s="51"/>
      <c r="B65" s="51"/>
      <c r="C65" s="51"/>
      <c r="D65" s="51"/>
      <c r="E65" s="51"/>
      <c r="F65" s="48"/>
      <c r="G65" s="28" t="s">
        <v>212</v>
      </c>
      <c r="H65" s="15">
        <v>12</v>
      </c>
      <c r="I65" s="15">
        <v>96</v>
      </c>
      <c r="J65" s="15">
        <v>319</v>
      </c>
      <c r="K65" s="16">
        <v>3.7</v>
      </c>
      <c r="L65" s="16">
        <f t="shared" si="2"/>
        <v>1180.3</v>
      </c>
      <c r="M65" s="34"/>
    </row>
    <row r="66" spans="1:13" s="17" customFormat="1" ht="39.75" customHeight="1" x14ac:dyDescent="0.2">
      <c r="A66" s="52"/>
      <c r="B66" s="52"/>
      <c r="C66" s="52"/>
      <c r="D66" s="52"/>
      <c r="E66" s="52"/>
      <c r="F66" s="49"/>
      <c r="G66" s="28" t="s">
        <v>165</v>
      </c>
      <c r="H66" s="15">
        <v>12</v>
      </c>
      <c r="I66" s="15">
        <v>96</v>
      </c>
      <c r="J66" s="15">
        <v>712</v>
      </c>
      <c r="K66" s="16">
        <v>3.7</v>
      </c>
      <c r="L66" s="16">
        <f t="shared" si="2"/>
        <v>2634.4</v>
      </c>
      <c r="M66" s="34"/>
    </row>
    <row r="67" spans="1:13" s="6" customFormat="1" ht="15.75" x14ac:dyDescent="0.2">
      <c r="A67" s="59" t="s">
        <v>0</v>
      </c>
      <c r="B67" s="59"/>
      <c r="C67" s="59"/>
      <c r="D67" s="59"/>
      <c r="E67" s="59"/>
      <c r="F67" s="59"/>
      <c r="G67" s="59"/>
      <c r="H67" s="59"/>
      <c r="I67" s="59"/>
      <c r="J67" s="11">
        <f>SUM(J58:J66)</f>
        <v>3182</v>
      </c>
      <c r="K67" s="12"/>
      <c r="L67" s="12">
        <f>SUM(L58:L66)</f>
        <v>11773.4</v>
      </c>
      <c r="M67" s="34"/>
    </row>
    <row r="68" spans="1:13" s="21" customFormat="1" ht="6" customHeight="1" x14ac:dyDescent="0.2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34"/>
    </row>
    <row r="69" spans="1:13" s="21" customFormat="1" ht="18.75" customHeight="1" x14ac:dyDescent="0.2">
      <c r="A69" s="33" t="s">
        <v>57</v>
      </c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4"/>
    </row>
    <row r="70" spans="1:13" s="29" customFormat="1" ht="31.5" x14ac:dyDescent="0.2">
      <c r="A70" s="8" t="s">
        <v>4</v>
      </c>
      <c r="B70" s="18" t="s">
        <v>8</v>
      </c>
      <c r="C70" s="18" t="s">
        <v>9</v>
      </c>
      <c r="D70" s="18" t="s">
        <v>3</v>
      </c>
      <c r="E70" s="18" t="s">
        <v>168</v>
      </c>
      <c r="F70" s="8" t="s">
        <v>2</v>
      </c>
      <c r="G70" s="18" t="s">
        <v>117</v>
      </c>
      <c r="H70" s="9" t="s">
        <v>166</v>
      </c>
      <c r="I70" s="9" t="s">
        <v>167</v>
      </c>
      <c r="J70" s="9" t="s">
        <v>1</v>
      </c>
      <c r="K70" s="10" t="s">
        <v>5</v>
      </c>
      <c r="L70" s="10" t="s">
        <v>6</v>
      </c>
      <c r="M70" s="34"/>
    </row>
    <row r="71" spans="1:13" s="17" customFormat="1" x14ac:dyDescent="0.2">
      <c r="A71" s="42"/>
      <c r="B71" s="25" t="s">
        <v>108</v>
      </c>
      <c r="C71" s="25">
        <v>970452165</v>
      </c>
      <c r="D71" s="25" t="s">
        <v>43</v>
      </c>
      <c r="E71" s="27" t="s">
        <v>197</v>
      </c>
      <c r="F71" s="30" t="s">
        <v>44</v>
      </c>
      <c r="G71" s="28" t="s">
        <v>197</v>
      </c>
      <c r="H71" s="15">
        <v>6</v>
      </c>
      <c r="I71" s="15">
        <v>72</v>
      </c>
      <c r="J71" s="15">
        <v>324</v>
      </c>
      <c r="K71" s="16">
        <v>5.9</v>
      </c>
      <c r="L71" s="16">
        <f t="shared" ref="L71:L84" si="3">J71*K71</f>
        <v>1911.6000000000001</v>
      </c>
      <c r="M71" s="34"/>
    </row>
    <row r="72" spans="1:13" s="17" customFormat="1" x14ac:dyDescent="0.2">
      <c r="A72" s="43"/>
      <c r="B72" s="50" t="s">
        <v>109</v>
      </c>
      <c r="C72" s="50" t="s">
        <v>45</v>
      </c>
      <c r="D72" s="50" t="s">
        <v>46</v>
      </c>
      <c r="E72" s="50" t="s">
        <v>198</v>
      </c>
      <c r="F72" s="47" t="s">
        <v>47</v>
      </c>
      <c r="G72" s="28" t="s">
        <v>157</v>
      </c>
      <c r="H72" s="15">
        <v>6</v>
      </c>
      <c r="I72" s="15">
        <v>72</v>
      </c>
      <c r="J72" s="15">
        <v>181</v>
      </c>
      <c r="K72" s="16">
        <v>5.9</v>
      </c>
      <c r="L72" s="16">
        <f t="shared" si="3"/>
        <v>1067.9000000000001</v>
      </c>
      <c r="M72" s="34"/>
    </row>
    <row r="73" spans="1:13" s="17" customFormat="1" x14ac:dyDescent="0.2">
      <c r="A73" s="43"/>
      <c r="B73" s="51"/>
      <c r="C73" s="51"/>
      <c r="D73" s="51"/>
      <c r="E73" s="52"/>
      <c r="F73" s="49"/>
      <c r="G73" s="28" t="s">
        <v>153</v>
      </c>
      <c r="H73" s="15">
        <v>6</v>
      </c>
      <c r="I73" s="15">
        <v>72</v>
      </c>
      <c r="J73" s="15">
        <v>232</v>
      </c>
      <c r="K73" s="16">
        <v>5.9</v>
      </c>
      <c r="L73" s="16">
        <f t="shared" si="3"/>
        <v>1368.8000000000002</v>
      </c>
      <c r="M73" s="34"/>
    </row>
    <row r="74" spans="1:13" s="17" customFormat="1" x14ac:dyDescent="0.2">
      <c r="A74" s="43"/>
      <c r="B74" s="51"/>
      <c r="C74" s="51"/>
      <c r="D74" s="51"/>
      <c r="E74" s="56">
        <v>729845</v>
      </c>
      <c r="F74" s="47" t="s">
        <v>47</v>
      </c>
      <c r="G74" s="28" t="s">
        <v>154</v>
      </c>
      <c r="H74" s="15">
        <v>6</v>
      </c>
      <c r="I74" s="15">
        <v>72</v>
      </c>
      <c r="J74" s="15">
        <v>145</v>
      </c>
      <c r="K74" s="16">
        <v>5.9</v>
      </c>
      <c r="L74" s="16">
        <f t="shared" si="3"/>
        <v>855.5</v>
      </c>
      <c r="M74" s="34"/>
    </row>
    <row r="75" spans="1:13" s="17" customFormat="1" x14ac:dyDescent="0.2">
      <c r="A75" s="43"/>
      <c r="B75" s="51"/>
      <c r="C75" s="51"/>
      <c r="D75" s="51"/>
      <c r="E75" s="57"/>
      <c r="F75" s="48"/>
      <c r="G75" s="28" t="s">
        <v>155</v>
      </c>
      <c r="H75" s="15">
        <v>6</v>
      </c>
      <c r="I75" s="15">
        <v>72</v>
      </c>
      <c r="J75" s="15">
        <v>524</v>
      </c>
      <c r="K75" s="16">
        <v>5.9</v>
      </c>
      <c r="L75" s="16">
        <f t="shared" si="3"/>
        <v>3091.6000000000004</v>
      </c>
      <c r="M75" s="34"/>
    </row>
    <row r="76" spans="1:13" s="17" customFormat="1" x14ac:dyDescent="0.2">
      <c r="A76" s="43"/>
      <c r="B76" s="52"/>
      <c r="C76" s="52"/>
      <c r="D76" s="52"/>
      <c r="E76" s="58"/>
      <c r="F76" s="49"/>
      <c r="G76" s="28" t="s">
        <v>156</v>
      </c>
      <c r="H76" s="15">
        <v>6</v>
      </c>
      <c r="I76" s="15">
        <v>72</v>
      </c>
      <c r="J76" s="15">
        <v>524</v>
      </c>
      <c r="K76" s="16">
        <v>5.9</v>
      </c>
      <c r="L76" s="16">
        <f t="shared" si="3"/>
        <v>3091.6000000000004</v>
      </c>
      <c r="M76" s="34"/>
    </row>
    <row r="77" spans="1:13" s="17" customFormat="1" x14ac:dyDescent="0.2">
      <c r="A77" s="43"/>
      <c r="B77" s="19" t="s">
        <v>110</v>
      </c>
      <c r="C77" s="19">
        <v>930588710</v>
      </c>
      <c r="D77" s="19" t="s">
        <v>48</v>
      </c>
      <c r="E77" s="28" t="s">
        <v>199</v>
      </c>
      <c r="F77" s="31" t="s">
        <v>79</v>
      </c>
      <c r="G77" s="22" t="s">
        <v>42</v>
      </c>
      <c r="H77" s="15">
        <v>72</v>
      </c>
      <c r="I77" s="15">
        <v>72</v>
      </c>
      <c r="J77" s="15">
        <v>505.79999999999995</v>
      </c>
      <c r="K77" s="16">
        <v>5.9</v>
      </c>
      <c r="L77" s="16">
        <f t="shared" si="3"/>
        <v>2984.22</v>
      </c>
      <c r="M77" s="34"/>
    </row>
    <row r="78" spans="1:13" s="17" customFormat="1" x14ac:dyDescent="0.2">
      <c r="A78" s="43"/>
      <c r="B78" s="50" t="s">
        <v>110</v>
      </c>
      <c r="C78" s="50">
        <v>930588710</v>
      </c>
      <c r="D78" s="50" t="s">
        <v>49</v>
      </c>
      <c r="E78" s="50" t="s">
        <v>200</v>
      </c>
      <c r="F78" s="47" t="s">
        <v>50</v>
      </c>
      <c r="G78" s="28" t="s">
        <v>158</v>
      </c>
      <c r="H78" s="15">
        <v>6</v>
      </c>
      <c r="I78" s="15">
        <v>72</v>
      </c>
      <c r="J78" s="15">
        <v>18</v>
      </c>
      <c r="K78" s="16">
        <v>5.9</v>
      </c>
      <c r="L78" s="16">
        <f t="shared" si="3"/>
        <v>106.2</v>
      </c>
      <c r="M78" s="34"/>
    </row>
    <row r="79" spans="1:13" s="17" customFormat="1" x14ac:dyDescent="0.2">
      <c r="A79" s="43"/>
      <c r="B79" s="51"/>
      <c r="C79" s="51"/>
      <c r="D79" s="51"/>
      <c r="E79" s="51"/>
      <c r="F79" s="48"/>
      <c r="G79" s="28" t="s">
        <v>213</v>
      </c>
      <c r="H79" s="15">
        <v>6</v>
      </c>
      <c r="I79" s="15">
        <v>72</v>
      </c>
      <c r="J79" s="15">
        <v>38</v>
      </c>
      <c r="K79" s="16">
        <v>5.9</v>
      </c>
      <c r="L79" s="16">
        <f t="shared" si="3"/>
        <v>224.20000000000002</v>
      </c>
      <c r="M79" s="34"/>
    </row>
    <row r="80" spans="1:13" s="17" customFormat="1" x14ac:dyDescent="0.2">
      <c r="A80" s="43"/>
      <c r="B80" s="51"/>
      <c r="C80" s="51"/>
      <c r="D80" s="51"/>
      <c r="E80" s="51"/>
      <c r="F80" s="48"/>
      <c r="G80" s="28" t="s">
        <v>214</v>
      </c>
      <c r="H80" s="15">
        <v>6</v>
      </c>
      <c r="I80" s="15">
        <v>72</v>
      </c>
      <c r="J80" s="15">
        <v>468</v>
      </c>
      <c r="K80" s="16">
        <v>5.9</v>
      </c>
      <c r="L80" s="16">
        <f t="shared" si="3"/>
        <v>2761.2000000000003</v>
      </c>
      <c r="M80" s="34"/>
    </row>
    <row r="81" spans="1:13" s="17" customFormat="1" x14ac:dyDescent="0.2">
      <c r="A81" s="43"/>
      <c r="B81" s="52"/>
      <c r="C81" s="52"/>
      <c r="D81" s="52"/>
      <c r="E81" s="52"/>
      <c r="F81" s="49"/>
      <c r="G81" s="28" t="s">
        <v>215</v>
      </c>
      <c r="H81" s="15">
        <v>6</v>
      </c>
      <c r="I81" s="15">
        <v>72</v>
      </c>
      <c r="J81" s="15">
        <v>524</v>
      </c>
      <c r="K81" s="16">
        <v>5.9</v>
      </c>
      <c r="L81" s="16">
        <f t="shared" si="3"/>
        <v>3091.6000000000004</v>
      </c>
      <c r="M81" s="34"/>
    </row>
    <row r="82" spans="1:13" s="17" customFormat="1" x14ac:dyDescent="0.2">
      <c r="A82" s="43"/>
      <c r="B82" s="19" t="s">
        <v>111</v>
      </c>
      <c r="C82" s="19">
        <v>930588708</v>
      </c>
      <c r="D82" s="19" t="s">
        <v>51</v>
      </c>
      <c r="E82" s="28" t="s">
        <v>201</v>
      </c>
      <c r="F82" s="31" t="s">
        <v>52</v>
      </c>
      <c r="G82" s="22" t="s">
        <v>42</v>
      </c>
      <c r="H82" s="15">
        <v>72</v>
      </c>
      <c r="I82" s="15">
        <v>72</v>
      </c>
      <c r="J82" s="15">
        <v>1080</v>
      </c>
      <c r="K82" s="16">
        <v>5.9</v>
      </c>
      <c r="L82" s="16">
        <f t="shared" si="3"/>
        <v>6372</v>
      </c>
      <c r="M82" s="34"/>
    </row>
    <row r="83" spans="1:13" s="17" customFormat="1" x14ac:dyDescent="0.2">
      <c r="A83" s="43"/>
      <c r="B83" s="19" t="s">
        <v>112</v>
      </c>
      <c r="C83" s="19">
        <v>930588696</v>
      </c>
      <c r="D83" s="19" t="s">
        <v>53</v>
      </c>
      <c r="E83" s="28" t="s">
        <v>202</v>
      </c>
      <c r="F83" s="31" t="s">
        <v>54</v>
      </c>
      <c r="G83" s="22" t="s">
        <v>42</v>
      </c>
      <c r="H83" s="15">
        <v>72</v>
      </c>
      <c r="I83" s="15">
        <v>72</v>
      </c>
      <c r="J83" s="15">
        <v>471</v>
      </c>
      <c r="K83" s="16">
        <v>5.9</v>
      </c>
      <c r="L83" s="16">
        <f t="shared" si="3"/>
        <v>2778.9</v>
      </c>
      <c r="M83" s="34"/>
    </row>
    <row r="84" spans="1:13" s="17" customFormat="1" x14ac:dyDescent="0.2">
      <c r="A84" s="44"/>
      <c r="B84" s="19" t="s">
        <v>112</v>
      </c>
      <c r="C84" s="19">
        <v>930588696</v>
      </c>
      <c r="D84" s="19" t="s">
        <v>55</v>
      </c>
      <c r="E84" s="28" t="s">
        <v>203</v>
      </c>
      <c r="F84" s="31" t="s">
        <v>56</v>
      </c>
      <c r="G84" s="28" t="s">
        <v>159</v>
      </c>
      <c r="H84" s="15">
        <v>6</v>
      </c>
      <c r="I84" s="15">
        <v>72</v>
      </c>
      <c r="J84" s="15">
        <v>524</v>
      </c>
      <c r="K84" s="16">
        <v>5.9</v>
      </c>
      <c r="L84" s="16">
        <f t="shared" si="3"/>
        <v>3091.6000000000004</v>
      </c>
      <c r="M84" s="34"/>
    </row>
    <row r="85" spans="1:13" s="6" customFormat="1" ht="15.75" x14ac:dyDescent="0.2">
      <c r="A85" s="59" t="s">
        <v>0</v>
      </c>
      <c r="B85" s="59"/>
      <c r="C85" s="59"/>
      <c r="D85" s="59"/>
      <c r="E85" s="59"/>
      <c r="F85" s="59"/>
      <c r="G85" s="59"/>
      <c r="H85" s="59"/>
      <c r="I85" s="59"/>
      <c r="J85" s="11">
        <f>SUM(J71:J84)</f>
        <v>5558.8</v>
      </c>
      <c r="K85" s="12"/>
      <c r="L85" s="12">
        <f>SUM(L71:L84)</f>
        <v>32796.920000000006</v>
      </c>
      <c r="M85" s="34"/>
    </row>
    <row r="86" spans="1:13" s="21" customFormat="1" ht="6" customHeight="1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34"/>
    </row>
    <row r="87" spans="1:13" s="21" customFormat="1" ht="18.75" customHeight="1" x14ac:dyDescent="0.2">
      <c r="A87" s="33" t="s">
        <v>60</v>
      </c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4"/>
    </row>
    <row r="88" spans="1:13" s="17" customFormat="1" ht="121.5" customHeight="1" x14ac:dyDescent="0.2">
      <c r="A88" s="26"/>
      <c r="B88" s="19" t="s">
        <v>113</v>
      </c>
      <c r="C88" s="19" t="s">
        <v>61</v>
      </c>
      <c r="D88" s="19" t="s">
        <v>58</v>
      </c>
      <c r="E88" s="28" t="s">
        <v>204</v>
      </c>
      <c r="F88" s="31" t="s">
        <v>59</v>
      </c>
      <c r="G88" s="28" t="s">
        <v>160</v>
      </c>
      <c r="H88" s="15">
        <v>1</v>
      </c>
      <c r="I88" s="15">
        <v>42</v>
      </c>
      <c r="J88" s="15">
        <v>1950</v>
      </c>
      <c r="K88" s="16">
        <v>6.9</v>
      </c>
      <c r="L88" s="16">
        <f>J88*K88</f>
        <v>13455</v>
      </c>
      <c r="M88" s="34"/>
    </row>
    <row r="89" spans="1:13" s="6" customFormat="1" ht="15.75" x14ac:dyDescent="0.2">
      <c r="A89" s="59" t="s">
        <v>0</v>
      </c>
      <c r="B89" s="59"/>
      <c r="C89" s="59"/>
      <c r="D89" s="59"/>
      <c r="E89" s="59"/>
      <c r="F89" s="59"/>
      <c r="G89" s="59"/>
      <c r="H89" s="59"/>
      <c r="I89" s="59"/>
      <c r="J89" s="11">
        <f>SUM(J88:J88)</f>
        <v>1950</v>
      </c>
      <c r="K89" s="12"/>
      <c r="L89" s="12">
        <f>SUM(L88:L88)</f>
        <v>13455</v>
      </c>
      <c r="M89" s="34"/>
    </row>
    <row r="90" spans="1:13" s="21" customFormat="1" ht="6" customHeight="1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34"/>
    </row>
    <row r="91" spans="1:13" s="7" customFormat="1" ht="17.25" x14ac:dyDescent="0.2">
      <c r="A91" s="61" t="s">
        <v>7</v>
      </c>
      <c r="B91" s="61"/>
      <c r="C91" s="61"/>
      <c r="D91" s="61"/>
      <c r="E91" s="61"/>
      <c r="F91" s="61"/>
      <c r="G91" s="61"/>
      <c r="H91" s="61"/>
      <c r="I91" s="61"/>
      <c r="J91" s="13">
        <f>J89+J85+J40+J67+J55</f>
        <v>28995.599999999999</v>
      </c>
      <c r="K91" s="14"/>
      <c r="L91" s="14">
        <f>L89+L85+L40+L67+L55</f>
        <v>134423.03999999998</v>
      </c>
      <c r="M91" s="34"/>
    </row>
    <row r="92" spans="1:13" ht="11.25" customHeight="1" x14ac:dyDescent="0.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</row>
    <row r="93" spans="1:13" ht="17.25" customHeight="1" x14ac:dyDescent="0.2">
      <c r="A93" s="62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4"/>
    </row>
  </sheetData>
  <mergeCells count="115">
    <mergeCell ref="A85:I85"/>
    <mergeCell ref="A91:I91"/>
    <mergeCell ref="A89:I89"/>
    <mergeCell ref="A93:L93"/>
    <mergeCell ref="F14:F15"/>
    <mergeCell ref="F16:F18"/>
    <mergeCell ref="F34:F35"/>
    <mergeCell ref="F37:F38"/>
    <mergeCell ref="F72:F73"/>
    <mergeCell ref="E64:E66"/>
    <mergeCell ref="E72:E73"/>
    <mergeCell ref="E74:E76"/>
    <mergeCell ref="E78:E81"/>
    <mergeCell ref="E44:E46"/>
    <mergeCell ref="E47:E48"/>
    <mergeCell ref="E49:E50"/>
    <mergeCell ref="E53:E54"/>
    <mergeCell ref="E59:E61"/>
    <mergeCell ref="B59:B61"/>
    <mergeCell ref="A62:A63"/>
    <mergeCell ref="B62:B63"/>
    <mergeCell ref="A64:A66"/>
    <mergeCell ref="B64:B66"/>
    <mergeCell ref="B19:B21"/>
    <mergeCell ref="B78:B81"/>
    <mergeCell ref="B4:B7"/>
    <mergeCell ref="B14:B18"/>
    <mergeCell ref="A40:I40"/>
    <mergeCell ref="A55:I55"/>
    <mergeCell ref="A67:I67"/>
    <mergeCell ref="F47:F48"/>
    <mergeCell ref="F44:F46"/>
    <mergeCell ref="D72:D76"/>
    <mergeCell ref="F53:F54"/>
    <mergeCell ref="C78:C81"/>
    <mergeCell ref="D78:D81"/>
    <mergeCell ref="A29:A31"/>
    <mergeCell ref="A71:A84"/>
    <mergeCell ref="B72:B76"/>
    <mergeCell ref="A59:A61"/>
    <mergeCell ref="F74:F76"/>
    <mergeCell ref="F78:F81"/>
    <mergeCell ref="C4:C7"/>
    <mergeCell ref="C64:C66"/>
    <mergeCell ref="C62:C63"/>
    <mergeCell ref="C59:C61"/>
    <mergeCell ref="C49:C50"/>
    <mergeCell ref="C47:C48"/>
    <mergeCell ref="C22:C24"/>
    <mergeCell ref="C19:C21"/>
    <mergeCell ref="C14:C18"/>
    <mergeCell ref="C12:C13"/>
    <mergeCell ref="A56:L56"/>
    <mergeCell ref="A10:A11"/>
    <mergeCell ref="F12:F13"/>
    <mergeCell ref="A44:A46"/>
    <mergeCell ref="B44:B46"/>
    <mergeCell ref="A47:A48"/>
    <mergeCell ref="D53:D54"/>
    <mergeCell ref="C53:C54"/>
    <mergeCell ref="E37:E38"/>
    <mergeCell ref="B47:B48"/>
    <mergeCell ref="A49:A50"/>
    <mergeCell ref="B49:B50"/>
    <mergeCell ref="C37:C39"/>
    <mergeCell ref="B22:B24"/>
    <mergeCell ref="B25:B28"/>
    <mergeCell ref="A4:A8"/>
    <mergeCell ref="A34:A39"/>
    <mergeCell ref="F49:F50"/>
    <mergeCell ref="A57:L57"/>
    <mergeCell ref="C72:C76"/>
    <mergeCell ref="F59:F61"/>
    <mergeCell ref="E4:E7"/>
    <mergeCell ref="E12:E13"/>
    <mergeCell ref="E14:E15"/>
    <mergeCell ref="E16:E18"/>
    <mergeCell ref="D59:D61"/>
    <mergeCell ref="D62:D63"/>
    <mergeCell ref="D64:D66"/>
    <mergeCell ref="E62:E63"/>
    <mergeCell ref="F64:F66"/>
    <mergeCell ref="F62:F63"/>
    <mergeCell ref="A53:A54"/>
    <mergeCell ref="B53:B54"/>
    <mergeCell ref="B37:B39"/>
    <mergeCell ref="D44:D46"/>
    <mergeCell ref="D47:D48"/>
    <mergeCell ref="D49:D50"/>
    <mergeCell ref="C44:C46"/>
    <mergeCell ref="D37:D39"/>
    <mergeCell ref="A1:L1"/>
    <mergeCell ref="A12:A28"/>
    <mergeCell ref="A42:L42"/>
    <mergeCell ref="A2:L2"/>
    <mergeCell ref="A41:L41"/>
    <mergeCell ref="F4:F7"/>
    <mergeCell ref="D4:D7"/>
    <mergeCell ref="D12:D13"/>
    <mergeCell ref="D14:D18"/>
    <mergeCell ref="D19:D21"/>
    <mergeCell ref="D22:D24"/>
    <mergeCell ref="C25:C28"/>
    <mergeCell ref="B34:B36"/>
    <mergeCell ref="B12:B13"/>
    <mergeCell ref="F19:F21"/>
    <mergeCell ref="F22:F24"/>
    <mergeCell ref="F25:F28"/>
    <mergeCell ref="D34:D36"/>
    <mergeCell ref="D25:D28"/>
    <mergeCell ref="E22:E24"/>
    <mergeCell ref="E25:E28"/>
    <mergeCell ref="E34:E35"/>
    <mergeCell ref="C34:C36"/>
    <mergeCell ref="E19:E21"/>
  </mergeCells>
  <phoneticPr fontId="1" type="noConversion"/>
  <printOptions horizontalCentered="1" verticalCentered="1"/>
  <pageMargins left="0.70866141732283472" right="0.70866141732283472" top="0.98425196850393704" bottom="0.74803149606299213" header="0.27559055118110237" footer="0.31496062992125984"/>
  <pageSetup paperSize="9" scale="56" fitToHeight="0" orientation="landscape" r:id="rId1"/>
  <headerFooter alignWithMargins="0"/>
  <rowBreaks count="1" manualBreakCount="1">
    <brk id="56" max="1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packing list</vt:lpstr>
      <vt:lpstr>'packing list'!Print_Area</vt:lpstr>
      <vt:lpstr>'packing list'!Print_Titles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2019-04-29T11:42:12Z</dcterms:created>
  <dcterms:modified xsi:type="dcterms:W3CDTF">2019-05-07T18:39:48Z</dcterms:modified>
</cp:coreProperties>
</file>